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140"/>
  </bookViews>
  <sheets>
    <sheet name="Предзаказ 2021" sheetId="1" r:id="rId1"/>
  </sheets>
  <definedNames>
    <definedName name="_xlnm._FilterDatabase" localSheetId="0" hidden="1">'Предзаказ 2021'!$B$10:$AH$1869</definedName>
    <definedName name="Склады">#REF!</definedName>
    <definedName name="условия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/>
  <c r="N6"/>
  <c r="P38" l="1"/>
  <c r="P39"/>
  <c r="P40"/>
  <c r="P41"/>
  <c r="P49"/>
  <c r="P61"/>
  <c r="P103"/>
  <c r="P116"/>
  <c r="P126"/>
  <c r="P137"/>
  <c r="P138"/>
  <c r="P142"/>
  <c r="P143"/>
  <c r="P147"/>
  <c r="P151"/>
  <c r="P152"/>
  <c r="P155"/>
  <c r="P170"/>
  <c r="P210"/>
  <c r="P225"/>
  <c r="P235"/>
  <c r="P237"/>
  <c r="P247"/>
  <c r="P252"/>
  <c r="P263"/>
  <c r="P283"/>
  <c r="P284"/>
  <c r="P286"/>
  <c r="P287"/>
  <c r="P321"/>
  <c r="P336"/>
  <c r="P337"/>
  <c r="P344"/>
  <c r="P345"/>
  <c r="P348"/>
  <c r="P358"/>
  <c r="P359"/>
  <c r="P362"/>
  <c r="P371"/>
  <c r="P372"/>
  <c r="P379"/>
  <c r="P390"/>
  <c r="P407"/>
  <c r="P413"/>
  <c r="P423"/>
  <c r="P428"/>
  <c r="P459"/>
  <c r="P465"/>
  <c r="P466"/>
  <c r="P473"/>
  <c r="P476"/>
  <c r="P477"/>
  <c r="P479"/>
  <c r="P482"/>
  <c r="P485"/>
  <c r="P507"/>
  <c r="P526"/>
  <c r="P561"/>
  <c r="P570"/>
  <c r="P573"/>
  <c r="P579"/>
  <c r="P587"/>
  <c r="P590"/>
  <c r="P676"/>
  <c r="P679"/>
  <c r="P701"/>
  <c r="P715"/>
  <c r="P737"/>
  <c r="P765"/>
  <c r="P766"/>
  <c r="P767"/>
  <c r="P768"/>
  <c r="P769"/>
  <c r="P770"/>
  <c r="P776"/>
  <c r="P778"/>
  <c r="P801"/>
  <c r="P810"/>
  <c r="P819"/>
  <c r="P849"/>
  <c r="P850"/>
  <c r="P851"/>
  <c r="P852"/>
  <c r="P865"/>
  <c r="P872"/>
  <c r="P873"/>
  <c r="P876"/>
  <c r="P902"/>
  <c r="P917"/>
  <c r="P919"/>
  <c r="P920"/>
  <c r="P928"/>
  <c r="P930"/>
  <c r="P943"/>
  <c r="P944"/>
  <c r="P947"/>
  <c r="P953"/>
  <c r="P954"/>
  <c r="P957"/>
  <c r="P962"/>
  <c r="P966"/>
  <c r="P975"/>
  <c r="P981"/>
  <c r="P984"/>
  <c r="P985"/>
  <c r="P986"/>
  <c r="P987"/>
  <c r="P988"/>
  <c r="P989"/>
  <c r="P990"/>
  <c r="P991"/>
  <c r="P992"/>
  <c r="P993"/>
  <c r="P994"/>
  <c r="P995"/>
  <c r="P996"/>
  <c r="P997"/>
  <c r="P998"/>
  <c r="P999"/>
  <c r="P1000"/>
  <c r="P1001"/>
  <c r="P1002"/>
  <c r="P1003"/>
  <c r="P1004"/>
  <c r="P1005"/>
  <c r="P1006"/>
  <c r="P1007"/>
  <c r="P1008"/>
  <c r="P1009"/>
  <c r="P1010"/>
  <c r="P1011"/>
  <c r="P1012"/>
  <c r="P1013"/>
  <c r="P1014"/>
  <c r="P1015"/>
  <c r="P1016"/>
  <c r="P1017"/>
  <c r="P1018"/>
  <c r="P1019"/>
  <c r="P1020"/>
  <c r="P1021"/>
  <c r="P1022"/>
  <c r="P1023"/>
  <c r="P1024"/>
  <c r="P1025"/>
  <c r="P1026"/>
  <c r="P1027"/>
  <c r="P1028"/>
  <c r="P1029"/>
  <c r="P1030"/>
  <c r="P1031"/>
  <c r="P1032"/>
  <c r="P1033"/>
  <c r="P1034"/>
  <c r="P1035"/>
  <c r="P1036"/>
  <c r="P1037"/>
  <c r="P1326"/>
  <c r="P1327"/>
  <c r="P1328"/>
  <c r="P1329"/>
  <c r="P1330"/>
  <c r="P1331"/>
  <c r="P1332"/>
  <c r="P1333"/>
  <c r="P1334"/>
  <c r="P1335"/>
  <c r="P1336"/>
  <c r="P1337"/>
  <c r="P1338"/>
  <c r="P1339"/>
  <c r="P1340"/>
  <c r="P1341"/>
  <c r="P1342"/>
  <c r="P1343"/>
  <c r="P1344"/>
  <c r="P1345"/>
  <c r="P1346"/>
  <c r="P1347"/>
  <c r="P1348"/>
  <c r="P1349"/>
  <c r="P1350"/>
  <c r="P1351"/>
  <c r="P1352"/>
  <c r="P1353"/>
  <c r="P1354"/>
  <c r="P1355"/>
  <c r="P1356"/>
  <c r="P1357"/>
  <c r="P1358"/>
  <c r="P1359"/>
  <c r="P1360"/>
  <c r="P1361"/>
  <c r="P1362"/>
  <c r="P1363"/>
  <c r="P1364"/>
  <c r="P1365"/>
  <c r="P1366"/>
  <c r="P1367"/>
  <c r="P1368"/>
  <c r="P1369"/>
  <c r="P1370"/>
  <c r="P1371"/>
  <c r="P1372"/>
  <c r="P1373"/>
  <c r="P1374"/>
  <c r="P1375"/>
  <c r="P1376"/>
  <c r="P1377"/>
  <c r="P1378"/>
  <c r="P1379"/>
  <c r="P1380"/>
  <c r="P1381"/>
  <c r="P1382"/>
  <c r="P1383"/>
  <c r="P1384"/>
  <c r="P1385"/>
  <c r="P1386"/>
  <c r="P1387"/>
  <c r="P1388"/>
  <c r="P1389"/>
  <c r="P1390"/>
  <c r="P1391"/>
  <c r="P1392"/>
  <c r="P1393"/>
  <c r="P1394"/>
  <c r="P1395"/>
  <c r="P1396"/>
  <c r="P1397"/>
  <c r="P1398"/>
  <c r="P1399"/>
  <c r="P1400"/>
  <c r="P1401"/>
  <c r="P1402"/>
  <c r="P1403"/>
  <c r="P1404"/>
  <c r="P1405"/>
  <c r="P1406"/>
  <c r="P1407"/>
  <c r="P1408"/>
  <c r="P1409"/>
  <c r="P1410"/>
  <c r="P1411"/>
  <c r="P1412"/>
  <c r="P1413"/>
  <c r="P1414"/>
  <c r="P1415"/>
  <c r="P1416"/>
  <c r="P1417"/>
  <c r="P1418"/>
  <c r="P1419"/>
  <c r="P1420"/>
  <c r="P1421"/>
  <c r="P1422"/>
  <c r="P1423"/>
  <c r="P1424"/>
  <c r="P1425"/>
  <c r="P1426"/>
  <c r="P1427"/>
  <c r="P1428"/>
  <c r="P1429"/>
  <c r="P1430"/>
  <c r="P1431"/>
  <c r="P1432"/>
  <c r="P1433"/>
  <c r="P1434"/>
  <c r="P1435"/>
  <c r="P1436"/>
  <c r="P1437"/>
  <c r="P1438"/>
  <c r="P1439"/>
  <c r="P1440"/>
  <c r="P1441"/>
  <c r="P1442"/>
  <c r="P1443"/>
  <c r="P1444"/>
  <c r="P1445"/>
  <c r="P1446"/>
  <c r="P1447"/>
  <c r="P1448"/>
  <c r="P1449"/>
  <c r="P1450"/>
  <c r="P1451"/>
  <c r="P1452"/>
  <c r="P1453"/>
  <c r="P1454"/>
  <c r="P1455"/>
  <c r="P1456"/>
  <c r="P1457"/>
  <c r="P1458"/>
  <c r="P1459"/>
  <c r="P1460"/>
  <c r="P1461"/>
  <c r="P1462"/>
  <c r="P1463"/>
  <c r="P1464"/>
  <c r="P1465"/>
  <c r="P1466"/>
  <c r="P1467"/>
  <c r="P1468"/>
  <c r="P1469"/>
  <c r="P1470"/>
  <c r="P1471"/>
  <c r="P1472"/>
  <c r="P1473"/>
  <c r="P1474"/>
  <c r="P1475"/>
  <c r="P1476"/>
  <c r="P1477"/>
  <c r="P1478"/>
  <c r="P1479"/>
  <c r="P1480"/>
  <c r="P1481"/>
  <c r="P1482"/>
  <c r="P1483"/>
  <c r="P1484"/>
  <c r="P1485"/>
  <c r="P1486"/>
  <c r="P1487"/>
  <c r="P1488"/>
  <c r="P1489"/>
  <c r="P1490"/>
  <c r="P1491"/>
  <c r="P1492"/>
  <c r="P1493"/>
  <c r="P1494"/>
  <c r="P1495"/>
  <c r="P1496"/>
  <c r="P1497"/>
  <c r="P1498"/>
  <c r="P1499"/>
  <c r="P1500"/>
  <c r="P1501"/>
  <c r="P1502"/>
  <c r="P1503"/>
  <c r="P1504"/>
  <c r="P1505"/>
  <c r="P1506"/>
  <c r="P1507"/>
  <c r="P1508"/>
  <c r="P1509"/>
  <c r="P1510"/>
  <c r="P1511"/>
  <c r="P1512"/>
  <c r="P1513"/>
  <c r="P1514"/>
  <c r="P1515"/>
  <c r="P1516"/>
  <c r="P1517"/>
  <c r="P1518"/>
  <c r="P1519"/>
  <c r="P1520"/>
  <c r="P1521"/>
  <c r="P1522"/>
  <c r="P1523"/>
  <c r="P1524"/>
  <c r="P1525"/>
  <c r="P1526"/>
  <c r="P1527"/>
  <c r="P1528"/>
  <c r="P1529"/>
  <c r="P1530"/>
  <c r="P1531"/>
  <c r="P1532"/>
  <c r="P1533"/>
  <c r="P1534"/>
  <c r="P1535"/>
  <c r="P1536"/>
  <c r="P1537"/>
  <c r="P1538"/>
  <c r="P1539"/>
  <c r="P1540"/>
  <c r="P1541"/>
  <c r="P1542"/>
  <c r="P1543"/>
  <c r="P1544"/>
  <c r="P1545"/>
  <c r="P1546"/>
  <c r="P1547"/>
  <c r="P1548"/>
  <c r="P1549"/>
  <c r="P1550"/>
  <c r="P1551"/>
  <c r="P1552"/>
  <c r="P1553"/>
  <c r="P1554"/>
  <c r="P1555"/>
  <c r="P1556"/>
  <c r="P1557"/>
  <c r="P1558"/>
  <c r="P1559"/>
  <c r="P1560"/>
  <c r="P1561"/>
  <c r="P1562"/>
  <c r="P1563"/>
  <c r="P1564"/>
  <c r="P1565"/>
  <c r="P1566"/>
  <c r="P1567"/>
  <c r="P1568"/>
  <c r="P1569"/>
  <c r="P1570"/>
  <c r="P1571"/>
  <c r="P1572"/>
  <c r="P1573"/>
  <c r="P1574"/>
  <c r="P1575"/>
  <c r="P1576"/>
  <c r="P1577"/>
  <c r="P1578"/>
  <c r="P1579"/>
  <c r="P1580"/>
  <c r="P1581"/>
  <c r="P1582"/>
  <c r="P1583"/>
  <c r="P1584"/>
  <c r="P1585"/>
  <c r="P1586"/>
  <c r="P1587"/>
  <c r="P1588"/>
  <c r="P1589"/>
  <c r="P1590"/>
  <c r="P1591"/>
  <c r="P1592"/>
  <c r="P1593"/>
  <c r="P1594"/>
  <c r="P1595"/>
  <c r="P1596"/>
  <c r="P1597"/>
  <c r="P1598"/>
  <c r="P1599"/>
  <c r="P1600"/>
  <c r="P1601"/>
  <c r="P1602"/>
  <c r="P1616"/>
  <c r="P1623"/>
  <c r="P1624"/>
  <c r="P1645"/>
  <c r="P1745"/>
  <c r="P1747"/>
  <c r="P1761"/>
  <c r="P1768"/>
  <c r="P1775"/>
  <c r="N1305" l="1"/>
  <c r="P1305" s="1"/>
  <c r="N1131"/>
  <c r="P1131" s="1"/>
  <c r="R1129"/>
  <c r="N935"/>
  <c r="P935" s="1"/>
  <c r="R751"/>
  <c r="N721"/>
  <c r="P721" s="1"/>
  <c r="N720"/>
  <c r="P720" s="1"/>
  <c r="N719"/>
  <c r="P719" s="1"/>
  <c r="N552"/>
  <c r="P552" s="1"/>
  <c r="N234"/>
  <c r="P234" s="1"/>
  <c r="N76"/>
  <c r="P76" s="1"/>
  <c r="N42"/>
  <c r="P42" s="1"/>
  <c r="R719"/>
  <c r="N967"/>
  <c r="P967" s="1"/>
  <c r="N929"/>
  <c r="P929" s="1"/>
  <c r="N1299"/>
  <c r="P1299" s="1"/>
  <c r="N1254"/>
  <c r="P1254" s="1"/>
  <c r="N1130"/>
  <c r="P1130" s="1"/>
  <c r="N1129" l="1"/>
  <c r="P1129" s="1"/>
  <c r="N751"/>
  <c r="P751" s="1"/>
  <c r="N1827" l="1"/>
  <c r="P1827" s="1"/>
  <c r="N1044" l="1"/>
  <c r="P1044" s="1"/>
  <c r="N1049"/>
  <c r="P1049" s="1"/>
  <c r="N1064"/>
  <c r="P1064" s="1"/>
  <c r="N1065"/>
  <c r="P1065" s="1"/>
  <c r="N1066"/>
  <c r="P1066" s="1"/>
  <c r="N1103"/>
  <c r="P1103" s="1"/>
  <c r="N1104"/>
  <c r="P1104" s="1"/>
  <c r="N1106"/>
  <c r="P1106" s="1"/>
  <c r="N1107"/>
  <c r="P1107" s="1"/>
  <c r="N1108"/>
  <c r="P1108" s="1"/>
  <c r="N1109"/>
  <c r="P1109" s="1"/>
  <c r="N1123"/>
  <c r="P1123" s="1"/>
  <c r="N1124"/>
  <c r="P1124" s="1"/>
  <c r="N1132"/>
  <c r="P1132" s="1"/>
  <c r="N1133"/>
  <c r="P1133" s="1"/>
  <c r="N1134"/>
  <c r="P1134" s="1"/>
  <c r="N1135"/>
  <c r="P1135" s="1"/>
  <c r="N1136"/>
  <c r="P1136" s="1"/>
  <c r="N1178"/>
  <c r="P1178" s="1"/>
  <c r="N1197"/>
  <c r="P1197" s="1"/>
  <c r="N1198"/>
  <c r="P1198" s="1"/>
  <c r="N1199"/>
  <c r="P1199" s="1"/>
  <c r="N1213"/>
  <c r="P1213" s="1"/>
  <c r="N1214"/>
  <c r="P1214" s="1"/>
  <c r="N1217"/>
  <c r="P1217" s="1"/>
  <c r="N1231"/>
  <c r="P1231" s="1"/>
  <c r="N1232"/>
  <c r="P1232" s="1"/>
  <c r="N1233"/>
  <c r="P1233" s="1"/>
  <c r="N1234"/>
  <c r="P1234" s="1"/>
  <c r="N1255"/>
  <c r="P1255" s="1"/>
  <c r="N1257"/>
  <c r="P1257" s="1"/>
  <c r="N1258"/>
  <c r="P1258" s="1"/>
  <c r="N1259"/>
  <c r="P1259" s="1"/>
  <c r="N1260"/>
  <c r="P1260" s="1"/>
  <c r="N1261"/>
  <c r="P1261" s="1"/>
  <c r="N1262"/>
  <c r="P1262" s="1"/>
  <c r="N1263"/>
  <c r="P1263" s="1"/>
  <c r="N1264"/>
  <c r="P1264" s="1"/>
  <c r="N1265"/>
  <c r="P1265" s="1"/>
  <c r="N1268"/>
  <c r="P1268" s="1"/>
  <c r="N1284"/>
  <c r="P1284" s="1"/>
  <c r="N1285"/>
  <c r="P1285" s="1"/>
  <c r="N1286"/>
  <c r="P1286" s="1"/>
  <c r="N1320"/>
  <c r="P1320" s="1"/>
  <c r="N1324"/>
  <c r="P1324" s="1"/>
  <c r="R1325"/>
  <c r="R1326"/>
  <c r="R1327"/>
  <c r="R1328"/>
  <c r="R1329"/>
  <c r="R1330"/>
  <c r="R1331"/>
  <c r="R1332"/>
  <c r="R1333"/>
  <c r="R1334"/>
  <c r="R1335"/>
  <c r="R1336"/>
  <c r="R1337"/>
  <c r="R1338"/>
  <c r="R1339"/>
  <c r="R1340"/>
  <c r="N1851" l="1"/>
  <c r="P1851" s="1"/>
  <c r="N1852"/>
  <c r="P1852" s="1"/>
  <c r="N1854"/>
  <c r="P1854" s="1"/>
  <c r="N1855"/>
  <c r="P1855" s="1"/>
  <c r="N1857"/>
  <c r="P1857" s="1"/>
  <c r="N1868"/>
  <c r="P1868" s="1"/>
  <c r="N1867"/>
  <c r="P1867" s="1"/>
  <c r="N912" l="1"/>
  <c r="P912" s="1"/>
  <c r="R1758" l="1"/>
  <c r="N1758"/>
  <c r="P1758" s="1"/>
  <c r="N1750"/>
  <c r="P1750" s="1"/>
  <c r="R1741"/>
  <c r="R1740"/>
  <c r="N1739"/>
  <c r="P1739" s="1"/>
  <c r="N1733"/>
  <c r="P1733" s="1"/>
  <c r="N1729"/>
  <c r="P1729" s="1"/>
  <c r="N1728"/>
  <c r="P1728" s="1"/>
  <c r="R1724"/>
  <c r="R1722"/>
  <c r="N1720"/>
  <c r="P1720" s="1"/>
  <c r="R1712"/>
  <c r="N1715"/>
  <c r="P1715" s="1"/>
  <c r="N1714"/>
  <c r="P1714" s="1"/>
  <c r="N1712"/>
  <c r="P1712" s="1"/>
  <c r="N1711"/>
  <c r="P1711" s="1"/>
  <c r="N1709"/>
  <c r="P1709" s="1"/>
  <c r="R1704"/>
  <c r="R1697"/>
  <c r="N1698"/>
  <c r="P1698" s="1"/>
  <c r="R1690"/>
  <c r="R1689"/>
  <c r="R1685"/>
  <c r="R1684"/>
  <c r="R1682"/>
  <c r="N1684"/>
  <c r="P1684" s="1"/>
  <c r="R1678"/>
  <c r="R1677"/>
  <c r="R1676"/>
  <c r="N1677"/>
  <c r="P1677" s="1"/>
  <c r="N1676"/>
  <c r="P1676" s="1"/>
  <c r="R1671"/>
  <c r="N1674"/>
  <c r="P1674" s="1"/>
  <c r="N1673"/>
  <c r="P1673" s="1"/>
  <c r="R1665"/>
  <c r="N1668"/>
  <c r="P1668" s="1"/>
  <c r="R1662"/>
  <c r="R1659"/>
  <c r="N1661"/>
  <c r="P1661" s="1"/>
  <c r="R1655"/>
  <c r="N1658"/>
  <c r="P1658" s="1"/>
  <c r="N1650"/>
  <c r="P1650" s="1"/>
  <c r="N1649"/>
  <c r="P1649" s="1"/>
  <c r="R1644"/>
  <c r="N1647"/>
  <c r="P1647" s="1"/>
  <c r="N1644"/>
  <c r="P1644" s="1"/>
  <c r="R1639"/>
  <c r="N1640"/>
  <c r="P1640" s="1"/>
  <c r="N1638"/>
  <c r="P1638" s="1"/>
  <c r="R1629"/>
  <c r="R1628"/>
  <c r="R1627"/>
  <c r="R1618"/>
  <c r="N1617"/>
  <c r="P1617" s="1"/>
  <c r="N1613"/>
  <c r="P1613" s="1"/>
  <c r="R1612"/>
  <c r="R1611"/>
  <c r="N1604"/>
  <c r="P1604" s="1"/>
  <c r="R1520"/>
  <c r="R1517"/>
  <c r="R1516"/>
  <c r="R1510"/>
  <c r="R1507"/>
  <c r="R1504"/>
  <c r="R1498"/>
  <c r="R1493"/>
  <c r="R1492"/>
  <c r="R1488"/>
  <c r="R1482"/>
  <c r="R1478"/>
  <c r="R1477"/>
  <c r="R1474"/>
  <c r="R1473"/>
  <c r="R1466"/>
  <c r="R1464"/>
  <c r="R1458"/>
  <c r="R1457"/>
  <c r="R1456"/>
  <c r="R1451"/>
  <c r="R1448"/>
  <c r="R1446"/>
  <c r="R1438"/>
  <c r="R1437"/>
  <c r="R1433"/>
  <c r="R1428"/>
  <c r="R1424"/>
  <c r="R1416"/>
  <c r="R1410"/>
  <c r="R1405"/>
  <c r="R1400"/>
  <c r="R1380"/>
  <c r="R1378"/>
  <c r="R1363"/>
  <c r="R1360"/>
  <c r="R1347"/>
  <c r="N1319"/>
  <c r="P1319" s="1"/>
  <c r="N1317"/>
  <c r="P1317" s="1"/>
  <c r="N1311"/>
  <c r="P1311" s="1"/>
  <c r="N1309"/>
  <c r="P1309" s="1"/>
  <c r="N1308"/>
  <c r="P1308" s="1"/>
  <c r="N1300"/>
  <c r="P1300" s="1"/>
  <c r="N1298"/>
  <c r="P1298" s="1"/>
  <c r="R1252"/>
  <c r="N1292"/>
  <c r="P1292" s="1"/>
  <c r="N1289"/>
  <c r="P1289" s="1"/>
  <c r="R1242"/>
  <c r="N1281"/>
  <c r="P1281" s="1"/>
  <c r="R1240"/>
  <c r="N1279"/>
  <c r="P1279" s="1"/>
  <c r="N1275"/>
  <c r="P1275" s="1"/>
  <c r="R1234"/>
  <c r="N1271"/>
  <c r="P1271" s="1"/>
  <c r="R1229"/>
  <c r="R1221"/>
  <c r="N1246"/>
  <c r="P1246" s="1"/>
  <c r="N1244"/>
  <c r="P1244" s="1"/>
  <c r="R1208"/>
  <c r="N1236"/>
  <c r="P1236" s="1"/>
  <c r="N1228"/>
  <c r="P1228" s="1"/>
  <c r="R1203"/>
  <c r="N1211"/>
  <c r="P1211" s="1"/>
  <c r="N1210"/>
  <c r="P1210" s="1"/>
  <c r="N1204"/>
  <c r="P1204" s="1"/>
  <c r="N1201"/>
  <c r="P1201" s="1"/>
  <c r="N1200"/>
  <c r="P1200" s="1"/>
  <c r="N1187"/>
  <c r="P1187" s="1"/>
  <c r="N1182"/>
  <c r="P1182" s="1"/>
  <c r="R1163"/>
  <c r="N1180"/>
  <c r="P1180" s="1"/>
  <c r="N1179"/>
  <c r="P1179" s="1"/>
  <c r="N1174"/>
  <c r="P1174" s="1"/>
  <c r="R1153"/>
  <c r="R1152"/>
  <c r="N1168"/>
  <c r="P1168" s="1"/>
  <c r="N1163"/>
  <c r="P1163" s="1"/>
  <c r="N1162"/>
  <c r="P1162" s="1"/>
  <c r="N1159"/>
  <c r="P1159" s="1"/>
  <c r="N1158"/>
  <c r="P1158" s="1"/>
  <c r="R1139"/>
  <c r="N1156"/>
  <c r="P1156" s="1"/>
  <c r="N1155"/>
  <c r="P1155" s="1"/>
  <c r="N1154"/>
  <c r="P1154" s="1"/>
  <c r="N1146"/>
  <c r="P1146" s="1"/>
  <c r="N1138"/>
  <c r="P1138" s="1"/>
  <c r="R1114"/>
  <c r="R1112"/>
  <c r="R1096"/>
  <c r="N1100"/>
  <c r="P1100" s="1"/>
  <c r="N1087"/>
  <c r="P1087" s="1"/>
  <c r="N1086"/>
  <c r="P1086" s="1"/>
  <c r="N1084"/>
  <c r="P1084" s="1"/>
  <c r="N1083"/>
  <c r="P1083" s="1"/>
  <c r="N1079"/>
  <c r="P1079" s="1"/>
  <c r="N1076"/>
  <c r="P1076" s="1"/>
  <c r="N1069"/>
  <c r="P1069" s="1"/>
  <c r="R1060"/>
  <c r="N1057"/>
  <c r="P1057" s="1"/>
  <c r="N1046"/>
  <c r="P1046" s="1"/>
  <c r="N1045"/>
  <c r="P1045" s="1"/>
  <c r="R1038"/>
  <c r="R987"/>
  <c r="N980"/>
  <c r="P980" s="1"/>
  <c r="N960"/>
  <c r="P960" s="1"/>
  <c r="N952"/>
  <c r="P952" s="1"/>
  <c r="N951"/>
  <c r="P951" s="1"/>
  <c r="N950"/>
  <c r="P950" s="1"/>
  <c r="R936"/>
  <c r="N939"/>
  <c r="P939" s="1"/>
  <c r="N938"/>
  <c r="P938" s="1"/>
  <c r="N937"/>
  <c r="P937" s="1"/>
  <c r="N926"/>
  <c r="P926" s="1"/>
  <c r="N925"/>
  <c r="P925" s="1"/>
  <c r="R913"/>
  <c r="N907"/>
  <c r="P907" s="1"/>
  <c r="N905"/>
  <c r="P905" s="1"/>
  <c r="N903"/>
  <c r="P903" s="1"/>
  <c r="N898"/>
  <c r="P898" s="1"/>
  <c r="N891"/>
  <c r="P891" s="1"/>
  <c r="N896"/>
  <c r="P896" s="1"/>
  <c r="N895"/>
  <c r="P895" s="1"/>
  <c r="R798"/>
  <c r="N882"/>
  <c r="P882" s="1"/>
  <c r="N881"/>
  <c r="P881" s="1"/>
  <c r="N880"/>
  <c r="P880" s="1"/>
  <c r="N862"/>
  <c r="P862" s="1"/>
  <c r="N854"/>
  <c r="P854" s="1"/>
  <c r="N853"/>
  <c r="P853" s="1"/>
  <c r="N848"/>
  <c r="P848" s="1"/>
  <c r="N847"/>
  <c r="P847" s="1"/>
  <c r="N842"/>
  <c r="P842" s="1"/>
  <c r="N844"/>
  <c r="P844" s="1"/>
  <c r="N839"/>
  <c r="P839" s="1"/>
  <c r="R745"/>
  <c r="R730"/>
  <c r="R723"/>
  <c r="N798"/>
  <c r="P798" s="1"/>
  <c r="N789"/>
  <c r="P789" s="1"/>
  <c r="N788"/>
  <c r="P788" s="1"/>
  <c r="N794"/>
  <c r="P794" s="1"/>
  <c r="N791"/>
  <c r="P791" s="1"/>
  <c r="N771"/>
  <c r="P771" s="1"/>
  <c r="N764"/>
  <c r="P764" s="1"/>
  <c r="N763"/>
  <c r="P763" s="1"/>
  <c r="N759"/>
  <c r="P759" s="1"/>
  <c r="N757"/>
  <c r="P757" s="1"/>
  <c r="N749"/>
  <c r="P749" s="1"/>
  <c r="N747"/>
  <c r="P747" s="1"/>
  <c r="N744"/>
  <c r="P744" s="1"/>
  <c r="R669"/>
  <c r="R668"/>
  <c r="N724"/>
  <c r="P724" s="1"/>
  <c r="N722"/>
  <c r="P722" s="1"/>
  <c r="R654"/>
  <c r="N716"/>
  <c r="P716" s="1"/>
  <c r="N714"/>
  <c r="P714" s="1"/>
  <c r="N712"/>
  <c r="P712" s="1"/>
  <c r="N709"/>
  <c r="P709" s="1"/>
  <c r="N708"/>
  <c r="P708" s="1"/>
  <c r="N707"/>
  <c r="P707" s="1"/>
  <c r="N706"/>
  <c r="P706" s="1"/>
  <c r="N697"/>
  <c r="P697" s="1"/>
  <c r="N694"/>
  <c r="P694" s="1"/>
  <c r="N692"/>
  <c r="P692" s="1"/>
  <c r="N687"/>
  <c r="P687" s="1"/>
  <c r="N699"/>
  <c r="P699" s="1"/>
  <c r="N682"/>
  <c r="P682" s="1"/>
  <c r="N583"/>
  <c r="P583" s="1"/>
  <c r="N556"/>
  <c r="P556" s="1"/>
  <c r="N549"/>
  <c r="P549" s="1"/>
  <c r="R491"/>
  <c r="N536"/>
  <c r="P536" s="1"/>
  <c r="N517"/>
  <c r="P517" s="1"/>
  <c r="N471"/>
  <c r="P471" s="1"/>
  <c r="N470"/>
  <c r="P470" s="1"/>
  <c r="N469"/>
  <c r="P469" s="1"/>
  <c r="N461"/>
  <c r="P461" s="1"/>
  <c r="N444"/>
  <c r="P444" s="1"/>
  <c r="N411"/>
  <c r="P411" s="1"/>
  <c r="N402"/>
  <c r="P402" s="1"/>
  <c r="N394"/>
  <c r="P394" s="1"/>
  <c r="N391"/>
  <c r="P391" s="1"/>
  <c r="N389"/>
  <c r="P389" s="1"/>
  <c r="N354"/>
  <c r="P354" s="1"/>
  <c r="N353"/>
  <c r="P353" s="1"/>
  <c r="N352"/>
  <c r="P352" s="1"/>
  <c r="N347"/>
  <c r="P347" s="1"/>
  <c r="N334"/>
  <c r="P334" s="1"/>
  <c r="N325"/>
  <c r="P325" s="1"/>
  <c r="N317"/>
  <c r="P317" s="1"/>
  <c r="N307"/>
  <c r="P307" s="1"/>
  <c r="N306"/>
  <c r="P306" s="1"/>
  <c r="N304"/>
  <c r="P304" s="1"/>
  <c r="N297"/>
  <c r="P297" s="1"/>
  <c r="N296"/>
  <c r="P296" s="1"/>
  <c r="N293"/>
  <c r="P293" s="1"/>
  <c r="N266"/>
  <c r="P266" s="1"/>
  <c r="N255"/>
  <c r="P255" s="1"/>
  <c r="N251"/>
  <c r="P251" s="1"/>
  <c r="N241"/>
  <c r="P241" s="1"/>
  <c r="N232"/>
  <c r="P232" s="1"/>
  <c r="N230"/>
  <c r="P230" s="1"/>
  <c r="N219"/>
  <c r="P219" s="1"/>
  <c r="N215"/>
  <c r="P215" s="1"/>
  <c r="N214"/>
  <c r="P214" s="1"/>
  <c r="N212"/>
  <c r="P212" s="1"/>
  <c r="N192"/>
  <c r="P192" s="1"/>
  <c r="N190"/>
  <c r="P190" s="1"/>
  <c r="N189"/>
  <c r="P189" s="1"/>
  <c r="N188"/>
  <c r="P188" s="1"/>
  <c r="N182"/>
  <c r="P182" s="1"/>
  <c r="N173"/>
  <c r="P173" s="1"/>
  <c r="N169"/>
  <c r="P169" s="1"/>
  <c r="R145"/>
  <c r="R144"/>
  <c r="N146"/>
  <c r="P146" s="1"/>
  <c r="N125"/>
  <c r="P125" s="1"/>
  <c r="R101"/>
  <c r="N102"/>
  <c r="P102" s="1"/>
  <c r="N97"/>
  <c r="P97" s="1"/>
  <c r="N95"/>
  <c r="P95" s="1"/>
  <c r="N94"/>
  <c r="P94" s="1"/>
  <c r="R63"/>
  <c r="N59"/>
  <c r="P59" s="1"/>
  <c r="N36"/>
  <c r="P36" s="1"/>
  <c r="N33"/>
  <c r="P33" s="1"/>
  <c r="N30"/>
  <c r="P30" s="1"/>
  <c r="N20"/>
  <c r="P20" s="1"/>
  <c r="N13"/>
  <c r="P13" s="1"/>
  <c r="R1869"/>
  <c r="N1869"/>
  <c r="P1869" s="1"/>
  <c r="N1866"/>
  <c r="P1866" s="1"/>
  <c r="N1865"/>
  <c r="P1865" s="1"/>
  <c r="R1864"/>
  <c r="N1864"/>
  <c r="P1864" s="1"/>
  <c r="N1863"/>
  <c r="P1863" s="1"/>
  <c r="R1862"/>
  <c r="N1862"/>
  <c r="P1862" s="1"/>
  <c r="R1861"/>
  <c r="N1861"/>
  <c r="P1861" s="1"/>
  <c r="R1860"/>
  <c r="N1860"/>
  <c r="P1860" s="1"/>
  <c r="R1859"/>
  <c r="N1859"/>
  <c r="P1859" s="1"/>
  <c r="R1858"/>
  <c r="N1856"/>
  <c r="P1856" s="1"/>
  <c r="N1853"/>
  <c r="P1853" s="1"/>
  <c r="N1850"/>
  <c r="P1850" s="1"/>
  <c r="N1849"/>
  <c r="P1849" s="1"/>
  <c r="N1848"/>
  <c r="P1848" s="1"/>
  <c r="N1847"/>
  <c r="P1847" s="1"/>
  <c r="R1846"/>
  <c r="N1846"/>
  <c r="P1846" s="1"/>
  <c r="R1845"/>
  <c r="N1845"/>
  <c r="P1845" s="1"/>
  <c r="R1844"/>
  <c r="N1844"/>
  <c r="P1844" s="1"/>
  <c r="R1843"/>
  <c r="N1843"/>
  <c r="P1843" s="1"/>
  <c r="R1842"/>
  <c r="N1842"/>
  <c r="P1842" s="1"/>
  <c r="R1841"/>
  <c r="N1841"/>
  <c r="P1841" s="1"/>
  <c r="R1840"/>
  <c r="N1840"/>
  <c r="P1840" s="1"/>
  <c r="R1839"/>
  <c r="N1839"/>
  <c r="P1839" s="1"/>
  <c r="R1838"/>
  <c r="N1838"/>
  <c r="P1838" s="1"/>
  <c r="R1837"/>
  <c r="N1837"/>
  <c r="P1837" s="1"/>
  <c r="R1836"/>
  <c r="N1836"/>
  <c r="P1836" s="1"/>
  <c r="R1835"/>
  <c r="N1835"/>
  <c r="P1835" s="1"/>
  <c r="R1834"/>
  <c r="N1834"/>
  <c r="P1834" s="1"/>
  <c r="R1833"/>
  <c r="N1833"/>
  <c r="P1833" s="1"/>
  <c r="R1832"/>
  <c r="N1832"/>
  <c r="P1832" s="1"/>
  <c r="R1831"/>
  <c r="N1831"/>
  <c r="P1831" s="1"/>
  <c r="R1830"/>
  <c r="N1830"/>
  <c r="P1830" s="1"/>
  <c r="R1829"/>
  <c r="N1829"/>
  <c r="P1829" s="1"/>
  <c r="R1828"/>
  <c r="N1828"/>
  <c r="P1828" s="1"/>
  <c r="R1827"/>
  <c r="R1826"/>
  <c r="N1826"/>
  <c r="P1826" s="1"/>
  <c r="R1825"/>
  <c r="N1825"/>
  <c r="P1825" s="1"/>
  <c r="R1824"/>
  <c r="N1824"/>
  <c r="P1824" s="1"/>
  <c r="R1823"/>
  <c r="N1823"/>
  <c r="P1823" s="1"/>
  <c r="R1822"/>
  <c r="N1822"/>
  <c r="P1822" s="1"/>
  <c r="R1821"/>
  <c r="N1821"/>
  <c r="P1821" s="1"/>
  <c r="R1820"/>
  <c r="N1820"/>
  <c r="P1820" s="1"/>
  <c r="R1819"/>
  <c r="R1818"/>
  <c r="R1811"/>
  <c r="N1817"/>
  <c r="P1817" s="1"/>
  <c r="R1809"/>
  <c r="R1807"/>
  <c r="R1806"/>
  <c r="R1805"/>
  <c r="R1804"/>
  <c r="R1803"/>
  <c r="R1802"/>
  <c r="R1801"/>
  <c r="N1815"/>
  <c r="P1815" s="1"/>
  <c r="R1800"/>
  <c r="N1814"/>
  <c r="P1814" s="1"/>
  <c r="R1799"/>
  <c r="N1813"/>
  <c r="P1813" s="1"/>
  <c r="R1798"/>
  <c r="N1812"/>
  <c r="P1812" s="1"/>
  <c r="R1797"/>
  <c r="N1811"/>
  <c r="P1811" s="1"/>
  <c r="R1796"/>
  <c r="R1795"/>
  <c r="N1809"/>
  <c r="P1809" s="1"/>
  <c r="R1794"/>
  <c r="N1808"/>
  <c r="P1808" s="1"/>
  <c r="R1793"/>
  <c r="N1807"/>
  <c r="P1807" s="1"/>
  <c r="N1806"/>
  <c r="P1806" s="1"/>
  <c r="R1791"/>
  <c r="N1804"/>
  <c r="P1804" s="1"/>
  <c r="R1790"/>
  <c r="N1803"/>
  <c r="P1803" s="1"/>
  <c r="R1789"/>
  <c r="N1802"/>
  <c r="P1802" s="1"/>
  <c r="R1788"/>
  <c r="N1801"/>
  <c r="P1801" s="1"/>
  <c r="R1787"/>
  <c r="N1800"/>
  <c r="P1800" s="1"/>
  <c r="R1786"/>
  <c r="N1799"/>
  <c r="P1799" s="1"/>
  <c r="R1785"/>
  <c r="N1798"/>
  <c r="P1798" s="1"/>
  <c r="R1784"/>
  <c r="N1797"/>
  <c r="P1797" s="1"/>
  <c r="R1783"/>
  <c r="N1796"/>
  <c r="P1796" s="1"/>
  <c r="R1782"/>
  <c r="N1795"/>
  <c r="P1795" s="1"/>
  <c r="R1781"/>
  <c r="R1780"/>
  <c r="N1792"/>
  <c r="P1792" s="1"/>
  <c r="R1779"/>
  <c r="N1791"/>
  <c r="P1791" s="1"/>
  <c r="R1778"/>
  <c r="N1790"/>
  <c r="P1790" s="1"/>
  <c r="R1777"/>
  <c r="R1776"/>
  <c r="N1788"/>
  <c r="P1788" s="1"/>
  <c r="R1775"/>
  <c r="N1787"/>
  <c r="P1787" s="1"/>
  <c r="R1774"/>
  <c r="N1786"/>
  <c r="P1786" s="1"/>
  <c r="R1773"/>
  <c r="N1785"/>
  <c r="P1785" s="1"/>
  <c r="R1772"/>
  <c r="N1784"/>
  <c r="P1784" s="1"/>
  <c r="N1783"/>
  <c r="P1783" s="1"/>
  <c r="R1770"/>
  <c r="N1782"/>
  <c r="P1782" s="1"/>
  <c r="R1769"/>
  <c r="R1768"/>
  <c r="N1777"/>
  <c r="P1777" s="1"/>
  <c r="R1767"/>
  <c r="N1776"/>
  <c r="P1776" s="1"/>
  <c r="R1766"/>
  <c r="R1765"/>
  <c r="N1773"/>
  <c r="P1773" s="1"/>
  <c r="R1764"/>
  <c r="N1772"/>
  <c r="P1772" s="1"/>
  <c r="R1763"/>
  <c r="R1762"/>
  <c r="R1761"/>
  <c r="R1760"/>
  <c r="N1767"/>
  <c r="P1767" s="1"/>
  <c r="R1759"/>
  <c r="N1766"/>
  <c r="P1766" s="1"/>
  <c r="N1765"/>
  <c r="P1765" s="1"/>
  <c r="R1757"/>
  <c r="N1764"/>
  <c r="P1764" s="1"/>
  <c r="R1756"/>
  <c r="N1763"/>
  <c r="P1763" s="1"/>
  <c r="R1755"/>
  <c r="R1754"/>
  <c r="R1753"/>
  <c r="N1759"/>
  <c r="P1759" s="1"/>
  <c r="R1752"/>
  <c r="R1751"/>
  <c r="N1757"/>
  <c r="P1757" s="1"/>
  <c r="R1750"/>
  <c r="N1756"/>
  <c r="P1756" s="1"/>
  <c r="R1749"/>
  <c r="N1755"/>
  <c r="P1755" s="1"/>
  <c r="R1748"/>
  <c r="N1754"/>
  <c r="P1754" s="1"/>
  <c r="R1747"/>
  <c r="N1753"/>
  <c r="P1753" s="1"/>
  <c r="R1746"/>
  <c r="N1752"/>
  <c r="P1752" s="1"/>
  <c r="N1749"/>
  <c r="P1749" s="1"/>
  <c r="N1748"/>
  <c r="P1748" s="1"/>
  <c r="N1744"/>
  <c r="P1744" s="1"/>
  <c r="R1739"/>
  <c r="N1743"/>
  <c r="P1743" s="1"/>
  <c r="N1742"/>
  <c r="P1742" s="1"/>
  <c r="R1738"/>
  <c r="R1737"/>
  <c r="R1736"/>
  <c r="N1740"/>
  <c r="P1740" s="1"/>
  <c r="R1735"/>
  <c r="R1734"/>
  <c r="N1737"/>
  <c r="P1737" s="1"/>
  <c r="R1733"/>
  <c r="N1736"/>
  <c r="P1736" s="1"/>
  <c r="R1729"/>
  <c r="R1728"/>
  <c r="N1732"/>
  <c r="P1732" s="1"/>
  <c r="R1727"/>
  <c r="N1731"/>
  <c r="P1731" s="1"/>
  <c r="N1730"/>
  <c r="P1730" s="1"/>
  <c r="R1725"/>
  <c r="N1726"/>
  <c r="P1726" s="1"/>
  <c r="R1721"/>
  <c r="N1725"/>
  <c r="P1725" s="1"/>
  <c r="N1724"/>
  <c r="P1724" s="1"/>
  <c r="R1719"/>
  <c r="N1723"/>
  <c r="P1723" s="1"/>
  <c r="R1718"/>
  <c r="N1722"/>
  <c r="P1722" s="1"/>
  <c r="R1717"/>
  <c r="N1721"/>
  <c r="P1721" s="1"/>
  <c r="N1719"/>
  <c r="P1719" s="1"/>
  <c r="R1714"/>
  <c r="N1718"/>
  <c r="P1718" s="1"/>
  <c r="R1713"/>
  <c r="N1717"/>
  <c r="P1717" s="1"/>
  <c r="N1716"/>
  <c r="P1716" s="1"/>
  <c r="R1711"/>
  <c r="R1710"/>
  <c r="N1713"/>
  <c r="P1713" s="1"/>
  <c r="R1709"/>
  <c r="R1708"/>
  <c r="R1707"/>
  <c r="N1710"/>
  <c r="P1710" s="1"/>
  <c r="R1706"/>
  <c r="R1705"/>
  <c r="N1708"/>
  <c r="P1708" s="1"/>
  <c r="R1702"/>
  <c r="N1706"/>
  <c r="P1706" s="1"/>
  <c r="N1705"/>
  <c r="P1705" s="1"/>
  <c r="R1701"/>
  <c r="N1704"/>
  <c r="P1704" s="1"/>
  <c r="R1700"/>
  <c r="N1703"/>
  <c r="P1703" s="1"/>
  <c r="R1699"/>
  <c r="N1702"/>
  <c r="P1702" s="1"/>
  <c r="R1698"/>
  <c r="N1700"/>
  <c r="P1700" s="1"/>
  <c r="R1695"/>
  <c r="N1699"/>
  <c r="P1699" s="1"/>
  <c r="R1692"/>
  <c r="N1696"/>
  <c r="P1696" s="1"/>
  <c r="R1691"/>
  <c r="N1695"/>
  <c r="P1695" s="1"/>
  <c r="N1693"/>
  <c r="P1693" s="1"/>
  <c r="R1688"/>
  <c r="N1692"/>
  <c r="P1692" s="1"/>
  <c r="R1687"/>
  <c r="N1691"/>
  <c r="P1691" s="1"/>
  <c r="R1686"/>
  <c r="N1690"/>
  <c r="P1690" s="1"/>
  <c r="N1689"/>
  <c r="P1689" s="1"/>
  <c r="R1683"/>
  <c r="N1687"/>
  <c r="P1687" s="1"/>
  <c r="R1681"/>
  <c r="N1685"/>
  <c r="P1685" s="1"/>
  <c r="R1680"/>
  <c r="R1679"/>
  <c r="N1683"/>
  <c r="P1683" s="1"/>
  <c r="N1681"/>
  <c r="P1681" s="1"/>
  <c r="R1675"/>
  <c r="N1679"/>
  <c r="P1679" s="1"/>
  <c r="R1674"/>
  <c r="N1678"/>
  <c r="P1678" s="1"/>
  <c r="R1673"/>
  <c r="R1672"/>
  <c r="N1675"/>
  <c r="P1675" s="1"/>
  <c r="R1670"/>
  <c r="R1669"/>
  <c r="R1668"/>
  <c r="N1672"/>
  <c r="P1672" s="1"/>
  <c r="R1667"/>
  <c r="N1671"/>
  <c r="P1671" s="1"/>
  <c r="R1666"/>
  <c r="N1670"/>
  <c r="P1670" s="1"/>
  <c r="N1669"/>
  <c r="P1669" s="1"/>
  <c r="R1664"/>
  <c r="R1663"/>
  <c r="N1667"/>
  <c r="P1667" s="1"/>
  <c r="N1666"/>
  <c r="P1666" s="1"/>
  <c r="R1660"/>
  <c r="N1664"/>
  <c r="P1664" s="1"/>
  <c r="N1663"/>
  <c r="P1663" s="1"/>
  <c r="R1658"/>
  <c r="N1662"/>
  <c r="P1662" s="1"/>
  <c r="R1657"/>
  <c r="R1656"/>
  <c r="N1660"/>
  <c r="P1660" s="1"/>
  <c r="N1659"/>
  <c r="P1659" s="1"/>
  <c r="R1654"/>
  <c r="R1653"/>
  <c r="N1657"/>
  <c r="P1657" s="1"/>
  <c r="R1652"/>
  <c r="R1650"/>
  <c r="N1654"/>
  <c r="P1654" s="1"/>
  <c r="R1649"/>
  <c r="N1653"/>
  <c r="P1653" s="1"/>
  <c r="R1648"/>
  <c r="N1652"/>
  <c r="P1652" s="1"/>
  <c r="R1647"/>
  <c r="N1651"/>
  <c r="P1651" s="1"/>
  <c r="N1646"/>
  <c r="P1646" s="1"/>
  <c r="R1640"/>
  <c r="N1643"/>
  <c r="P1643" s="1"/>
  <c r="N1641"/>
  <c r="P1641" s="1"/>
  <c r="R1637"/>
  <c r="R1636"/>
  <c r="N1639"/>
  <c r="P1639" s="1"/>
  <c r="R1635"/>
  <c r="R1634"/>
  <c r="N1636"/>
  <c r="P1636" s="1"/>
  <c r="R1632"/>
  <c r="R1631"/>
  <c r="R1630"/>
  <c r="N1633"/>
  <c r="P1633" s="1"/>
  <c r="N1631"/>
  <c r="P1631" s="1"/>
  <c r="N1630"/>
  <c r="P1630" s="1"/>
  <c r="R1626"/>
  <c r="N1629"/>
  <c r="P1629" s="1"/>
  <c r="R1625"/>
  <c r="N1628"/>
  <c r="P1628" s="1"/>
  <c r="R1624"/>
  <c r="N1627"/>
  <c r="P1627" s="1"/>
  <c r="R1623"/>
  <c r="N1626"/>
  <c r="P1626" s="1"/>
  <c r="R1622"/>
  <c r="N1625"/>
  <c r="P1625" s="1"/>
  <c r="R1621"/>
  <c r="N1622"/>
  <c r="P1622" s="1"/>
  <c r="R1620"/>
  <c r="N1621"/>
  <c r="P1621" s="1"/>
  <c r="N1620"/>
  <c r="P1620" s="1"/>
  <c r="N1619"/>
  <c r="P1619" s="1"/>
  <c r="N1618"/>
  <c r="P1618" s="1"/>
  <c r="R1615"/>
  <c r="R1614"/>
  <c r="N1614"/>
  <c r="P1614" s="1"/>
  <c r="N1612"/>
  <c r="P1612" s="1"/>
  <c r="N1611"/>
  <c r="P1611" s="1"/>
  <c r="R1610"/>
  <c r="N1610"/>
  <c r="P1610" s="1"/>
  <c r="N1609"/>
  <c r="P1609" s="1"/>
  <c r="R1608"/>
  <c r="N1608"/>
  <c r="P1608" s="1"/>
  <c r="R1607"/>
  <c r="R1606"/>
  <c r="N1606"/>
  <c r="P1606" s="1"/>
  <c r="R1605"/>
  <c r="N1605"/>
  <c r="P1605" s="1"/>
  <c r="R1603"/>
  <c r="R1602"/>
  <c r="R1519"/>
  <c r="R1518"/>
  <c r="R1515"/>
  <c r="R1514"/>
  <c r="R1513"/>
  <c r="R1512"/>
  <c r="R1511"/>
  <c r="R1508"/>
  <c r="R1506"/>
  <c r="R1503"/>
  <c r="R1502"/>
  <c r="R1501"/>
  <c r="R1500"/>
  <c r="R1495"/>
  <c r="R1491"/>
  <c r="R1489"/>
  <c r="R1487"/>
  <c r="R1486"/>
  <c r="R1485"/>
  <c r="R1484"/>
  <c r="R1483"/>
  <c r="R1481"/>
  <c r="R1480"/>
  <c r="R1479"/>
  <c r="R1472"/>
  <c r="R1471"/>
  <c r="R1469"/>
  <c r="R1467"/>
  <c r="R1465"/>
  <c r="R1463"/>
  <c r="R1462"/>
  <c r="R1460"/>
  <c r="R1455"/>
  <c r="R1452"/>
  <c r="R1450"/>
  <c r="R1449"/>
  <c r="R1445"/>
  <c r="R1444"/>
  <c r="R1443"/>
  <c r="R1441"/>
  <c r="R1440"/>
  <c r="R1439"/>
  <c r="R1436"/>
  <c r="R1435"/>
  <c r="R1434"/>
  <c r="R1431"/>
  <c r="R1427"/>
  <c r="R1426"/>
  <c r="R1425"/>
  <c r="R1422"/>
  <c r="R1420"/>
  <c r="R1419"/>
  <c r="R1418"/>
  <c r="R1417"/>
  <c r="R1414"/>
  <c r="R1413"/>
  <c r="R1412"/>
  <c r="R1411"/>
  <c r="R1408"/>
  <c r="R1407"/>
  <c r="R1406"/>
  <c r="R1404"/>
  <c r="R1403"/>
  <c r="R1402"/>
  <c r="R1401"/>
  <c r="R1398"/>
  <c r="R1397"/>
  <c r="R1393"/>
  <c r="R1390"/>
  <c r="R1388"/>
  <c r="R1387"/>
  <c r="R1386"/>
  <c r="R1385"/>
  <c r="R1384"/>
  <c r="R1383"/>
  <c r="R1382"/>
  <c r="R1381"/>
  <c r="R1379"/>
  <c r="R1377"/>
  <c r="R1376"/>
  <c r="R1375"/>
  <c r="R1372"/>
  <c r="R1371"/>
  <c r="R1370"/>
  <c r="R1369"/>
  <c r="R1368"/>
  <c r="R1367"/>
  <c r="R1366"/>
  <c r="R1364"/>
  <c r="R1361"/>
  <c r="R1358"/>
  <c r="R1357"/>
  <c r="R1356"/>
  <c r="R1355"/>
  <c r="R1354"/>
  <c r="R1353"/>
  <c r="R1351"/>
  <c r="R1350"/>
  <c r="R1349"/>
  <c r="R1348"/>
  <c r="R1345"/>
  <c r="R1344"/>
  <c r="R1343"/>
  <c r="R1342"/>
  <c r="R1341"/>
  <c r="N1323"/>
  <c r="P1323" s="1"/>
  <c r="N1322"/>
  <c r="P1322" s="1"/>
  <c r="N1321"/>
  <c r="P1321" s="1"/>
  <c r="N1318"/>
  <c r="P1318" s="1"/>
  <c r="N1316"/>
  <c r="P1316" s="1"/>
  <c r="N1315"/>
  <c r="P1315" s="1"/>
  <c r="N1314"/>
  <c r="P1314" s="1"/>
  <c r="N1313"/>
  <c r="P1313" s="1"/>
  <c r="N1312"/>
  <c r="P1312" s="1"/>
  <c r="N1310"/>
  <c r="P1310" s="1"/>
  <c r="R1265"/>
  <c r="N1307"/>
  <c r="P1307" s="1"/>
  <c r="N1306"/>
  <c r="P1306" s="1"/>
  <c r="R1261"/>
  <c r="N1304"/>
  <c r="P1304" s="1"/>
  <c r="N1303"/>
  <c r="P1303" s="1"/>
  <c r="N1302"/>
  <c r="P1302" s="1"/>
  <c r="N1301"/>
  <c r="P1301" s="1"/>
  <c r="N1297"/>
  <c r="P1297" s="1"/>
  <c r="N1296"/>
  <c r="P1296" s="1"/>
  <c r="N1295"/>
  <c r="P1295" s="1"/>
  <c r="N1294"/>
  <c r="P1294" s="1"/>
  <c r="N1293"/>
  <c r="P1293" s="1"/>
  <c r="N1291"/>
  <c r="P1291" s="1"/>
  <c r="N1290"/>
  <c r="P1290" s="1"/>
  <c r="N1288"/>
  <c r="P1288" s="1"/>
  <c r="N1287"/>
  <c r="P1287" s="1"/>
  <c r="N1283"/>
  <c r="P1283" s="1"/>
  <c r="N1282"/>
  <c r="P1282" s="1"/>
  <c r="R1241"/>
  <c r="R1239"/>
  <c r="R1238"/>
  <c r="N1278"/>
  <c r="P1278" s="1"/>
  <c r="N1277"/>
  <c r="P1277" s="1"/>
  <c r="N1276"/>
  <c r="P1276" s="1"/>
  <c r="N1273"/>
  <c r="P1273" s="1"/>
  <c r="N1272"/>
  <c r="P1272" s="1"/>
  <c r="R1231"/>
  <c r="N1269"/>
  <c r="P1269" s="1"/>
  <c r="R1227"/>
  <c r="N1266"/>
  <c r="P1266" s="1"/>
  <c r="R1226"/>
  <c r="N1256"/>
  <c r="P1256" s="1"/>
  <c r="R1224"/>
  <c r="N1253"/>
  <c r="P1253" s="1"/>
  <c r="R1223"/>
  <c r="N1252"/>
  <c r="P1252" s="1"/>
  <c r="R1222"/>
  <c r="N1251"/>
  <c r="P1251" s="1"/>
  <c r="N1250"/>
  <c r="P1250" s="1"/>
  <c r="R1220"/>
  <c r="N1249"/>
  <c r="P1249" s="1"/>
  <c r="N1247"/>
  <c r="P1247" s="1"/>
  <c r="R1217"/>
  <c r="R1216"/>
  <c r="N1245"/>
  <c r="P1245" s="1"/>
  <c r="R1214"/>
  <c r="N1243"/>
  <c r="P1243" s="1"/>
  <c r="R1213"/>
  <c r="N1242"/>
  <c r="P1242" s="1"/>
  <c r="R1212"/>
  <c r="N1241"/>
  <c r="P1241" s="1"/>
  <c r="R1211"/>
  <c r="N1240"/>
  <c r="P1240" s="1"/>
  <c r="N1239"/>
  <c r="P1239" s="1"/>
  <c r="N1237"/>
  <c r="P1237" s="1"/>
  <c r="R1207"/>
  <c r="N1235"/>
  <c r="P1235" s="1"/>
  <c r="N1229"/>
  <c r="P1229" s="1"/>
  <c r="R1202"/>
  <c r="N1226"/>
  <c r="P1226" s="1"/>
  <c r="R1200"/>
  <c r="N1225"/>
  <c r="P1225" s="1"/>
  <c r="R1199"/>
  <c r="N1224"/>
  <c r="P1224" s="1"/>
  <c r="N1223"/>
  <c r="P1223" s="1"/>
  <c r="R1197"/>
  <c r="N1222"/>
  <c r="P1222" s="1"/>
  <c r="N1221"/>
  <c r="P1221" s="1"/>
  <c r="R1195"/>
  <c r="N1219"/>
  <c r="P1219" s="1"/>
  <c r="R1194"/>
  <c r="N1220"/>
  <c r="P1220" s="1"/>
  <c r="R1193"/>
  <c r="N1218"/>
  <c r="P1218" s="1"/>
  <c r="R1192"/>
  <c r="N1216"/>
  <c r="P1216" s="1"/>
  <c r="N1212"/>
  <c r="P1212" s="1"/>
  <c r="N1209"/>
  <c r="P1209" s="1"/>
  <c r="N1208"/>
  <c r="P1208" s="1"/>
  <c r="N1207"/>
  <c r="P1207" s="1"/>
  <c r="N1206"/>
  <c r="P1206" s="1"/>
  <c r="N1205"/>
  <c r="P1205" s="1"/>
  <c r="N1203"/>
  <c r="P1203" s="1"/>
  <c r="N1202"/>
  <c r="P1202" s="1"/>
  <c r="N1196"/>
  <c r="P1196" s="1"/>
  <c r="N1195"/>
  <c r="P1195" s="1"/>
  <c r="N1194"/>
  <c r="P1194" s="1"/>
  <c r="N1193"/>
  <c r="P1193" s="1"/>
  <c r="N1191"/>
  <c r="P1191" s="1"/>
  <c r="N1190"/>
  <c r="P1190" s="1"/>
  <c r="N1189"/>
  <c r="P1189" s="1"/>
  <c r="N1188"/>
  <c r="P1188" s="1"/>
  <c r="N1186"/>
  <c r="P1186" s="1"/>
  <c r="N1185"/>
  <c r="P1185" s="1"/>
  <c r="N1184"/>
  <c r="P1184" s="1"/>
  <c r="N1183"/>
  <c r="P1183" s="1"/>
  <c r="N1181"/>
  <c r="P1181" s="1"/>
  <c r="R1161"/>
  <c r="R1160"/>
  <c r="N1177"/>
  <c r="P1177" s="1"/>
  <c r="R1159"/>
  <c r="N1176"/>
  <c r="P1176" s="1"/>
  <c r="R1158"/>
  <c r="N1175"/>
  <c r="P1175" s="1"/>
  <c r="R1156"/>
  <c r="N1173"/>
  <c r="P1173" s="1"/>
  <c r="R1155"/>
  <c r="N1172"/>
  <c r="P1172" s="1"/>
  <c r="R1154"/>
  <c r="N1171"/>
  <c r="P1171" s="1"/>
  <c r="N1170"/>
  <c r="P1170" s="1"/>
  <c r="R1151"/>
  <c r="N1169"/>
  <c r="P1169" s="1"/>
  <c r="R1150"/>
  <c r="R1149"/>
  <c r="N1167"/>
  <c r="P1167" s="1"/>
  <c r="R1148"/>
  <c r="N1166"/>
  <c r="P1166" s="1"/>
  <c r="R1147"/>
  <c r="N1165"/>
  <c r="P1165" s="1"/>
  <c r="R1146"/>
  <c r="N1164"/>
  <c r="P1164" s="1"/>
  <c r="R1143"/>
  <c r="N1161"/>
  <c r="P1161" s="1"/>
  <c r="N1160"/>
  <c r="P1160" s="1"/>
  <c r="N1157"/>
  <c r="P1157" s="1"/>
  <c r="N1151"/>
  <c r="P1151" s="1"/>
  <c r="N1150"/>
  <c r="P1150" s="1"/>
  <c r="N1149"/>
  <c r="P1149" s="1"/>
  <c r="N1148"/>
  <c r="P1148" s="1"/>
  <c r="N1153"/>
  <c r="P1153" s="1"/>
  <c r="N1145"/>
  <c r="P1145" s="1"/>
  <c r="N1144"/>
  <c r="P1144" s="1"/>
  <c r="N1143"/>
  <c r="P1143" s="1"/>
  <c r="N1142"/>
  <c r="P1142" s="1"/>
  <c r="N1141"/>
  <c r="P1141" s="1"/>
  <c r="R1122"/>
  <c r="N1140"/>
  <c r="P1140" s="1"/>
  <c r="N1139"/>
  <c r="P1139" s="1"/>
  <c r="N1137"/>
  <c r="P1137" s="1"/>
  <c r="N1127"/>
  <c r="P1127" s="1"/>
  <c r="N1126"/>
  <c r="P1126" s="1"/>
  <c r="N1125"/>
  <c r="P1125" s="1"/>
  <c r="N1122"/>
  <c r="P1122" s="1"/>
  <c r="N1121"/>
  <c r="P1121" s="1"/>
  <c r="N1120"/>
  <c r="P1120" s="1"/>
  <c r="N1119"/>
  <c r="P1119" s="1"/>
  <c r="R1107"/>
  <c r="N1118"/>
  <c r="P1118" s="1"/>
  <c r="N1117"/>
  <c r="P1117" s="1"/>
  <c r="R1105"/>
  <c r="N1116"/>
  <c r="P1116" s="1"/>
  <c r="N1115"/>
  <c r="P1115" s="1"/>
  <c r="R1103"/>
  <c r="N1114"/>
  <c r="P1114" s="1"/>
  <c r="R1102"/>
  <c r="N1113"/>
  <c r="P1113" s="1"/>
  <c r="N1112"/>
  <c r="P1112" s="1"/>
  <c r="R1100"/>
  <c r="N1111"/>
  <c r="P1111" s="1"/>
  <c r="R1099"/>
  <c r="N1110"/>
  <c r="P1110" s="1"/>
  <c r="R1097"/>
  <c r="R1095"/>
  <c r="R1094"/>
  <c r="N1099"/>
  <c r="P1099" s="1"/>
  <c r="N1098"/>
  <c r="P1098" s="1"/>
  <c r="R1092"/>
  <c r="N1097"/>
  <c r="P1097" s="1"/>
  <c r="N1096"/>
  <c r="P1096" s="1"/>
  <c r="N1095"/>
  <c r="P1095" s="1"/>
  <c r="R1089"/>
  <c r="N1094"/>
  <c r="P1094" s="1"/>
  <c r="N1093"/>
  <c r="P1093" s="1"/>
  <c r="N1092"/>
  <c r="P1092" s="1"/>
  <c r="R1086"/>
  <c r="N1091"/>
  <c r="P1091" s="1"/>
  <c r="N1090"/>
  <c r="P1090" s="1"/>
  <c r="N1089"/>
  <c r="P1089" s="1"/>
  <c r="N1088"/>
  <c r="P1088" s="1"/>
  <c r="R1080"/>
  <c r="N1085"/>
  <c r="P1085" s="1"/>
  <c r="R1079"/>
  <c r="N1082"/>
  <c r="P1082" s="1"/>
  <c r="N1080"/>
  <c r="P1080" s="1"/>
  <c r="N1081"/>
  <c r="P1081" s="1"/>
  <c r="R1073"/>
  <c r="N1078"/>
  <c r="P1078" s="1"/>
  <c r="N1075"/>
  <c r="P1075" s="1"/>
  <c r="R1070"/>
  <c r="N1077"/>
  <c r="P1077" s="1"/>
  <c r="R1069"/>
  <c r="N1074"/>
  <c r="P1074" s="1"/>
  <c r="N1073"/>
  <c r="P1073" s="1"/>
  <c r="N1071"/>
  <c r="P1071" s="1"/>
  <c r="N1072"/>
  <c r="P1072" s="1"/>
  <c r="N1068"/>
  <c r="P1068" s="1"/>
  <c r="N1067"/>
  <c r="P1067" s="1"/>
  <c r="N1063"/>
  <c r="P1063" s="1"/>
  <c r="N1061"/>
  <c r="P1061" s="1"/>
  <c r="N1059"/>
  <c r="P1059" s="1"/>
  <c r="N1058"/>
  <c r="P1058" s="1"/>
  <c r="N1056"/>
  <c r="P1056" s="1"/>
  <c r="R1053"/>
  <c r="N1055"/>
  <c r="P1055" s="1"/>
  <c r="N1054"/>
  <c r="P1054" s="1"/>
  <c r="N1053"/>
  <c r="P1053" s="1"/>
  <c r="N1052"/>
  <c r="P1052" s="1"/>
  <c r="N1051"/>
  <c r="P1051" s="1"/>
  <c r="N1050"/>
  <c r="P1050" s="1"/>
  <c r="N1048"/>
  <c r="P1048" s="1"/>
  <c r="N1047"/>
  <c r="P1047" s="1"/>
  <c r="N1043"/>
  <c r="P1043" s="1"/>
  <c r="R1042"/>
  <c r="N1042"/>
  <c r="P1042" s="1"/>
  <c r="R1041"/>
  <c r="N1041"/>
  <c r="P1041" s="1"/>
  <c r="R1040"/>
  <c r="N1040"/>
  <c r="P1040" s="1"/>
  <c r="N1039"/>
  <c r="P1039" s="1"/>
  <c r="R994"/>
  <c r="R992"/>
  <c r="R991"/>
  <c r="R990"/>
  <c r="R989"/>
  <c r="R986"/>
  <c r="R979"/>
  <c r="R975"/>
  <c r="R972"/>
  <c r="R971"/>
  <c r="N982"/>
  <c r="P982" s="1"/>
  <c r="N979"/>
  <c r="P979" s="1"/>
  <c r="N978"/>
  <c r="P978" s="1"/>
  <c r="R963"/>
  <c r="N977"/>
  <c r="P977" s="1"/>
  <c r="N976"/>
  <c r="P976" s="1"/>
  <c r="N974"/>
  <c r="P974" s="1"/>
  <c r="N973"/>
  <c r="P973" s="1"/>
  <c r="N972"/>
  <c r="P972" s="1"/>
  <c r="N971"/>
  <c r="P971" s="1"/>
  <c r="N970"/>
  <c r="P970" s="1"/>
  <c r="N969"/>
  <c r="P969" s="1"/>
  <c r="N968"/>
  <c r="P968" s="1"/>
  <c r="R953"/>
  <c r="N965"/>
  <c r="P965" s="1"/>
  <c r="R952"/>
  <c r="N963"/>
  <c r="P963" s="1"/>
  <c r="R951"/>
  <c r="N964"/>
  <c r="P964" s="1"/>
  <c r="N961"/>
  <c r="P961" s="1"/>
  <c r="N959"/>
  <c r="P959" s="1"/>
  <c r="N958"/>
  <c r="P958" s="1"/>
  <c r="R947"/>
  <c r="N956"/>
  <c r="P956" s="1"/>
  <c r="N955"/>
  <c r="P955" s="1"/>
  <c r="R945"/>
  <c r="R943"/>
  <c r="R942"/>
  <c r="N949"/>
  <c r="P949" s="1"/>
  <c r="R941"/>
  <c r="N948"/>
  <c r="P948" s="1"/>
  <c r="R939"/>
  <c r="N946"/>
  <c r="P946" s="1"/>
  <c r="R938"/>
  <c r="N945"/>
  <c r="P945" s="1"/>
  <c r="N942"/>
  <c r="P942" s="1"/>
  <c r="R937"/>
  <c r="N940"/>
  <c r="P940" s="1"/>
  <c r="N936"/>
  <c r="P936" s="1"/>
  <c r="N934"/>
  <c r="P934" s="1"/>
  <c r="N933"/>
  <c r="P933" s="1"/>
  <c r="N932"/>
  <c r="P932" s="1"/>
  <c r="N931"/>
  <c r="P931" s="1"/>
  <c r="N927"/>
  <c r="P927" s="1"/>
  <c r="N924"/>
  <c r="P924" s="1"/>
  <c r="N923"/>
  <c r="P923" s="1"/>
  <c r="R919"/>
  <c r="N922"/>
  <c r="P922" s="1"/>
  <c r="N921"/>
  <c r="P921" s="1"/>
  <c r="R917"/>
  <c r="N918"/>
  <c r="P918" s="1"/>
  <c r="R916"/>
  <c r="N916"/>
  <c r="P916" s="1"/>
  <c r="R915"/>
  <c r="N915"/>
  <c r="P915" s="1"/>
  <c r="N914"/>
  <c r="P914" s="1"/>
  <c r="R824"/>
  <c r="N911"/>
  <c r="P911" s="1"/>
  <c r="N910"/>
  <c r="P910" s="1"/>
  <c r="N909"/>
  <c r="P909" s="1"/>
  <c r="N908"/>
  <c r="P908" s="1"/>
  <c r="N906"/>
  <c r="P906" s="1"/>
  <c r="R817"/>
  <c r="N904"/>
  <c r="P904" s="1"/>
  <c r="N901"/>
  <c r="P901" s="1"/>
  <c r="N900"/>
  <c r="P900" s="1"/>
  <c r="N899"/>
  <c r="P899" s="1"/>
  <c r="N897"/>
  <c r="P897" s="1"/>
  <c r="N894"/>
  <c r="P894" s="1"/>
  <c r="R805"/>
  <c r="N893"/>
  <c r="P893" s="1"/>
  <c r="N892"/>
  <c r="P892" s="1"/>
  <c r="N890"/>
  <c r="P890" s="1"/>
  <c r="N889"/>
  <c r="P889" s="1"/>
  <c r="N888"/>
  <c r="P888" s="1"/>
  <c r="N887"/>
  <c r="P887" s="1"/>
  <c r="N886"/>
  <c r="P886" s="1"/>
  <c r="N884"/>
  <c r="P884" s="1"/>
  <c r="N878"/>
  <c r="P878" s="1"/>
  <c r="N883"/>
  <c r="P883" s="1"/>
  <c r="N879"/>
  <c r="P879" s="1"/>
  <c r="N877"/>
  <c r="P877" s="1"/>
  <c r="N874"/>
  <c r="P874" s="1"/>
  <c r="N875"/>
  <c r="P875" s="1"/>
  <c r="N871"/>
  <c r="P871" s="1"/>
  <c r="R786"/>
  <c r="N869"/>
  <c r="P869" s="1"/>
  <c r="N868"/>
  <c r="P868" s="1"/>
  <c r="N870"/>
  <c r="P870" s="1"/>
  <c r="N866"/>
  <c r="P866" s="1"/>
  <c r="N867"/>
  <c r="P867" s="1"/>
  <c r="N864"/>
  <c r="P864" s="1"/>
  <c r="N863"/>
  <c r="P863" s="1"/>
  <c r="N861"/>
  <c r="P861" s="1"/>
  <c r="N860"/>
  <c r="P860" s="1"/>
  <c r="N859"/>
  <c r="P859" s="1"/>
  <c r="N858"/>
  <c r="P858" s="1"/>
  <c r="N857"/>
  <c r="P857" s="1"/>
  <c r="N856"/>
  <c r="P856" s="1"/>
  <c r="N855"/>
  <c r="P855" s="1"/>
  <c r="N846"/>
  <c r="P846" s="1"/>
  <c r="N843"/>
  <c r="P843" s="1"/>
  <c r="N841"/>
  <c r="P841" s="1"/>
  <c r="N845"/>
  <c r="P845" s="1"/>
  <c r="R760"/>
  <c r="N838"/>
  <c r="P838" s="1"/>
  <c r="N837"/>
  <c r="P837" s="1"/>
  <c r="N836"/>
  <c r="P836" s="1"/>
  <c r="N835"/>
  <c r="P835" s="1"/>
  <c r="N834"/>
  <c r="P834" s="1"/>
  <c r="N833"/>
  <c r="P833" s="1"/>
  <c r="R754"/>
  <c r="N832"/>
  <c r="P832" s="1"/>
  <c r="N831"/>
  <c r="P831" s="1"/>
  <c r="N830"/>
  <c r="P830" s="1"/>
  <c r="N829"/>
  <c r="P829" s="1"/>
  <c r="R750"/>
  <c r="N828"/>
  <c r="P828" s="1"/>
  <c r="R749"/>
  <c r="N827"/>
  <c r="P827" s="1"/>
  <c r="R748"/>
  <c r="N840"/>
  <c r="P840" s="1"/>
  <c r="R747"/>
  <c r="N826"/>
  <c r="P826" s="1"/>
  <c r="N825"/>
  <c r="P825" s="1"/>
  <c r="N824"/>
  <c r="P824" s="1"/>
  <c r="N823"/>
  <c r="P823" s="1"/>
  <c r="R743"/>
  <c r="N822"/>
  <c r="P822" s="1"/>
  <c r="R742"/>
  <c r="N821"/>
  <c r="P821" s="1"/>
  <c r="R741"/>
  <c r="N820"/>
  <c r="P820" s="1"/>
  <c r="R740"/>
  <c r="N818"/>
  <c r="P818" s="1"/>
  <c r="R739"/>
  <c r="N817"/>
  <c r="P817" s="1"/>
  <c r="N816"/>
  <c r="P816" s="1"/>
  <c r="N815"/>
  <c r="P815" s="1"/>
  <c r="R735"/>
  <c r="N813"/>
  <c r="P813" s="1"/>
  <c r="N812"/>
  <c r="P812" s="1"/>
  <c r="N811"/>
  <c r="P811" s="1"/>
  <c r="R732"/>
  <c r="N809"/>
  <c r="P809" s="1"/>
  <c r="R731"/>
  <c r="N808"/>
  <c r="P808" s="1"/>
  <c r="N807"/>
  <c r="P807" s="1"/>
  <c r="N806"/>
  <c r="P806" s="1"/>
  <c r="R728"/>
  <c r="N805"/>
  <c r="P805" s="1"/>
  <c r="R727"/>
  <c r="N804"/>
  <c r="P804" s="1"/>
  <c r="R726"/>
  <c r="N803"/>
  <c r="P803" s="1"/>
  <c r="N802"/>
  <c r="P802" s="1"/>
  <c r="N800"/>
  <c r="P800" s="1"/>
  <c r="R722"/>
  <c r="N787"/>
  <c r="P787" s="1"/>
  <c r="R718"/>
  <c r="N797"/>
  <c r="P797" s="1"/>
  <c r="R717"/>
  <c r="N796"/>
  <c r="P796" s="1"/>
  <c r="N795"/>
  <c r="P795" s="1"/>
  <c r="R714"/>
  <c r="N793"/>
  <c r="P793" s="1"/>
  <c r="R712"/>
  <c r="N790"/>
  <c r="P790" s="1"/>
  <c r="N786"/>
  <c r="P786" s="1"/>
  <c r="R709"/>
  <c r="N785"/>
  <c r="P785" s="1"/>
  <c r="R708"/>
  <c r="N784"/>
  <c r="P784" s="1"/>
  <c r="R707"/>
  <c r="N783"/>
  <c r="P783" s="1"/>
  <c r="N781"/>
  <c r="P781" s="1"/>
  <c r="N782"/>
  <c r="P782" s="1"/>
  <c r="N780"/>
  <c r="P780" s="1"/>
  <c r="R703"/>
  <c r="N779"/>
  <c r="P779" s="1"/>
  <c r="N777"/>
  <c r="P777" s="1"/>
  <c r="N775"/>
  <c r="P775" s="1"/>
  <c r="N774"/>
  <c r="P774" s="1"/>
  <c r="N773"/>
  <c r="P773" s="1"/>
  <c r="N772"/>
  <c r="P772" s="1"/>
  <c r="N762"/>
  <c r="P762" s="1"/>
  <c r="N761"/>
  <c r="P761" s="1"/>
  <c r="R692"/>
  <c r="N760"/>
  <c r="P760" s="1"/>
  <c r="R691"/>
  <c r="N758"/>
  <c r="P758" s="1"/>
  <c r="N756"/>
  <c r="P756" s="1"/>
  <c r="N755"/>
  <c r="P755" s="1"/>
  <c r="N754"/>
  <c r="P754" s="1"/>
  <c r="N753"/>
  <c r="P753" s="1"/>
  <c r="N752"/>
  <c r="P752" s="1"/>
  <c r="N750"/>
  <c r="P750" s="1"/>
  <c r="N748"/>
  <c r="P748" s="1"/>
  <c r="N746"/>
  <c r="P746" s="1"/>
  <c r="R677"/>
  <c r="N745"/>
  <c r="P745" s="1"/>
  <c r="N743"/>
  <c r="P743" s="1"/>
  <c r="N742"/>
  <c r="P742" s="1"/>
  <c r="N741"/>
  <c r="P741" s="1"/>
  <c r="N739"/>
  <c r="P739" s="1"/>
  <c r="R671"/>
  <c r="N738"/>
  <c r="P738" s="1"/>
  <c r="R670"/>
  <c r="N740"/>
  <c r="P740" s="1"/>
  <c r="N734"/>
  <c r="P734" s="1"/>
  <c r="N731"/>
  <c r="P731" s="1"/>
  <c r="R665"/>
  <c r="N730"/>
  <c r="P730" s="1"/>
  <c r="N729"/>
  <c r="P729" s="1"/>
  <c r="N728"/>
  <c r="P728" s="1"/>
  <c r="N727"/>
  <c r="P727" s="1"/>
  <c r="N726"/>
  <c r="P726" s="1"/>
  <c r="N733"/>
  <c r="P733" s="1"/>
  <c r="N732"/>
  <c r="P732" s="1"/>
  <c r="N725"/>
  <c r="P725" s="1"/>
  <c r="R656"/>
  <c r="N723"/>
  <c r="P723" s="1"/>
  <c r="R655"/>
  <c r="N718"/>
  <c r="P718" s="1"/>
  <c r="N717"/>
  <c r="P717" s="1"/>
  <c r="N713"/>
  <c r="P713" s="1"/>
  <c r="N711"/>
  <c r="P711" s="1"/>
  <c r="N698"/>
  <c r="P698" s="1"/>
  <c r="N710"/>
  <c r="P710" s="1"/>
  <c r="N705"/>
  <c r="P705" s="1"/>
  <c r="N704"/>
  <c r="P704" s="1"/>
  <c r="N702"/>
  <c r="P702" s="1"/>
  <c r="N696"/>
  <c r="P696" s="1"/>
  <c r="N695"/>
  <c r="P695" s="1"/>
  <c r="N693"/>
  <c r="P693" s="1"/>
  <c r="N691"/>
  <c r="P691" s="1"/>
  <c r="N690"/>
  <c r="P690" s="1"/>
  <c r="N689"/>
  <c r="P689" s="1"/>
  <c r="N688"/>
  <c r="P688" s="1"/>
  <c r="N686"/>
  <c r="P686" s="1"/>
  <c r="R623"/>
  <c r="N685"/>
  <c r="P685" s="1"/>
  <c r="R622"/>
  <c r="N703"/>
  <c r="P703" s="1"/>
  <c r="N700"/>
  <c r="P700" s="1"/>
  <c r="N684"/>
  <c r="P684" s="1"/>
  <c r="N683"/>
  <c r="P683" s="1"/>
  <c r="N681"/>
  <c r="P681" s="1"/>
  <c r="N680"/>
  <c r="P680" s="1"/>
  <c r="N678"/>
  <c r="P678" s="1"/>
  <c r="N677"/>
  <c r="P677" s="1"/>
  <c r="N675"/>
  <c r="P675" s="1"/>
  <c r="N674"/>
  <c r="P674" s="1"/>
  <c r="N673"/>
  <c r="P673" s="1"/>
  <c r="N672"/>
  <c r="P672" s="1"/>
  <c r="N671"/>
  <c r="P671" s="1"/>
  <c r="N670"/>
  <c r="P670" s="1"/>
  <c r="R606"/>
  <c r="N669"/>
  <c r="P669" s="1"/>
  <c r="N668"/>
  <c r="P668" s="1"/>
  <c r="N667"/>
  <c r="P667" s="1"/>
  <c r="N666"/>
  <c r="P666" s="1"/>
  <c r="N665"/>
  <c r="P665" s="1"/>
  <c r="N664"/>
  <c r="P664" s="1"/>
  <c r="N663"/>
  <c r="P663" s="1"/>
  <c r="R599"/>
  <c r="N662"/>
  <c r="P662" s="1"/>
  <c r="R598"/>
  <c r="N661"/>
  <c r="P661" s="1"/>
  <c r="N660"/>
  <c r="P660" s="1"/>
  <c r="R596"/>
  <c r="N658"/>
  <c r="P658" s="1"/>
  <c r="R595"/>
  <c r="N659"/>
  <c r="P659" s="1"/>
  <c r="R594"/>
  <c r="N657"/>
  <c r="P657" s="1"/>
  <c r="N656"/>
  <c r="P656" s="1"/>
  <c r="N655"/>
  <c r="P655" s="1"/>
  <c r="N653"/>
  <c r="P653" s="1"/>
  <c r="N654"/>
  <c r="P654" s="1"/>
  <c r="N652"/>
  <c r="P652" s="1"/>
  <c r="N651"/>
  <c r="P651" s="1"/>
  <c r="N650"/>
  <c r="P650" s="1"/>
  <c r="N648"/>
  <c r="P648" s="1"/>
  <c r="N649"/>
  <c r="P649" s="1"/>
  <c r="N646"/>
  <c r="P646" s="1"/>
  <c r="N647"/>
  <c r="P647" s="1"/>
  <c r="N644"/>
  <c r="P644" s="1"/>
  <c r="N645"/>
  <c r="P645" s="1"/>
  <c r="N643"/>
  <c r="P643" s="1"/>
  <c r="N641"/>
  <c r="P641" s="1"/>
  <c r="N642"/>
  <c r="P642" s="1"/>
  <c r="N640"/>
  <c r="P640" s="1"/>
  <c r="N638"/>
  <c r="P638" s="1"/>
  <c r="N637"/>
  <c r="P637" s="1"/>
  <c r="R574"/>
  <c r="N639"/>
  <c r="P639" s="1"/>
  <c r="R573"/>
  <c r="N636"/>
  <c r="P636" s="1"/>
  <c r="N635"/>
  <c r="P635" s="1"/>
  <c r="R571"/>
  <c r="N634"/>
  <c r="P634" s="1"/>
  <c r="R570"/>
  <c r="N633"/>
  <c r="P633" s="1"/>
  <c r="R569"/>
  <c r="N632"/>
  <c r="P632" s="1"/>
  <c r="N631"/>
  <c r="P631" s="1"/>
  <c r="N630"/>
  <c r="P630" s="1"/>
  <c r="N629"/>
  <c r="P629" s="1"/>
  <c r="N628"/>
  <c r="P628" s="1"/>
  <c r="N626"/>
  <c r="P626" s="1"/>
  <c r="N627"/>
  <c r="P627" s="1"/>
  <c r="N625"/>
  <c r="P625" s="1"/>
  <c r="N624"/>
  <c r="P624" s="1"/>
  <c r="N623"/>
  <c r="P623" s="1"/>
  <c r="N622"/>
  <c r="P622" s="1"/>
  <c r="N621"/>
  <c r="P621" s="1"/>
  <c r="N620"/>
  <c r="P620" s="1"/>
  <c r="N619"/>
  <c r="P619" s="1"/>
  <c r="N618"/>
  <c r="P618" s="1"/>
  <c r="N617"/>
  <c r="P617" s="1"/>
  <c r="N616"/>
  <c r="P616" s="1"/>
  <c r="N614"/>
  <c r="P614" s="1"/>
  <c r="N615"/>
  <c r="P615" s="1"/>
  <c r="N613"/>
  <c r="P613" s="1"/>
  <c r="N611"/>
  <c r="P611" s="1"/>
  <c r="N612"/>
  <c r="P612" s="1"/>
  <c r="N610"/>
  <c r="P610" s="1"/>
  <c r="N609"/>
  <c r="P609" s="1"/>
  <c r="N608"/>
  <c r="P608" s="1"/>
  <c r="N607"/>
  <c r="P607" s="1"/>
  <c r="N606"/>
  <c r="P606" s="1"/>
  <c r="N605"/>
  <c r="P605" s="1"/>
  <c r="N604"/>
  <c r="P604" s="1"/>
  <c r="N603"/>
  <c r="P603" s="1"/>
  <c r="N602"/>
  <c r="P602" s="1"/>
  <c r="N600"/>
  <c r="P600" s="1"/>
  <c r="N601"/>
  <c r="P601" s="1"/>
  <c r="N599"/>
  <c r="P599" s="1"/>
  <c r="N597"/>
  <c r="P597" s="1"/>
  <c r="N598"/>
  <c r="P598" s="1"/>
  <c r="N596"/>
  <c r="P596" s="1"/>
  <c r="N595"/>
  <c r="P595" s="1"/>
  <c r="N594"/>
  <c r="P594" s="1"/>
  <c r="N593"/>
  <c r="P593" s="1"/>
  <c r="N592"/>
  <c r="P592" s="1"/>
  <c r="N591"/>
  <c r="P591" s="1"/>
  <c r="N589"/>
  <c r="P589" s="1"/>
  <c r="N588"/>
  <c r="P588" s="1"/>
  <c r="N586"/>
  <c r="P586" s="1"/>
  <c r="N585"/>
  <c r="P585" s="1"/>
  <c r="N584"/>
  <c r="P584" s="1"/>
  <c r="N582"/>
  <c r="P582" s="1"/>
  <c r="N581"/>
  <c r="P581" s="1"/>
  <c r="N580"/>
  <c r="P580" s="1"/>
  <c r="N578"/>
  <c r="P578" s="1"/>
  <c r="N577"/>
  <c r="P577" s="1"/>
  <c r="N576"/>
  <c r="P576" s="1"/>
  <c r="N575"/>
  <c r="P575" s="1"/>
  <c r="N574"/>
  <c r="P574" s="1"/>
  <c r="N572"/>
  <c r="P572" s="1"/>
  <c r="N571"/>
  <c r="P571" s="1"/>
  <c r="N569"/>
  <c r="P569" s="1"/>
  <c r="N568"/>
  <c r="P568" s="1"/>
  <c r="N567"/>
  <c r="P567" s="1"/>
  <c r="N566"/>
  <c r="P566" s="1"/>
  <c r="R507"/>
  <c r="N565"/>
  <c r="P565" s="1"/>
  <c r="R506"/>
  <c r="N564"/>
  <c r="P564" s="1"/>
  <c r="N563"/>
  <c r="P563" s="1"/>
  <c r="N562"/>
  <c r="P562" s="1"/>
  <c r="N560"/>
  <c r="P560" s="1"/>
  <c r="N559"/>
  <c r="P559" s="1"/>
  <c r="N558"/>
  <c r="P558" s="1"/>
  <c r="N557"/>
  <c r="P557" s="1"/>
  <c r="N555"/>
  <c r="P555" s="1"/>
  <c r="N554"/>
  <c r="P554" s="1"/>
  <c r="N553"/>
  <c r="P553" s="1"/>
  <c r="N551"/>
  <c r="P551" s="1"/>
  <c r="N550"/>
  <c r="P550" s="1"/>
  <c r="N547"/>
  <c r="P547" s="1"/>
  <c r="N546"/>
  <c r="P546" s="1"/>
  <c r="N545"/>
  <c r="P545" s="1"/>
  <c r="N544"/>
  <c r="P544" s="1"/>
  <c r="N543"/>
  <c r="P543" s="1"/>
  <c r="N542"/>
  <c r="P542" s="1"/>
  <c r="R484"/>
  <c r="N541"/>
  <c r="P541" s="1"/>
  <c r="R483"/>
  <c r="N540"/>
  <c r="P540" s="1"/>
  <c r="R482"/>
  <c r="N539"/>
  <c r="P539" s="1"/>
  <c r="R481"/>
  <c r="N538"/>
  <c r="P538" s="1"/>
  <c r="N537"/>
  <c r="P537" s="1"/>
  <c r="N535"/>
  <c r="P535" s="1"/>
  <c r="R477"/>
  <c r="N534"/>
  <c r="P534" s="1"/>
  <c r="N533"/>
  <c r="P533" s="1"/>
  <c r="N531"/>
  <c r="P531" s="1"/>
  <c r="N532"/>
  <c r="P532" s="1"/>
  <c r="N529"/>
  <c r="P529" s="1"/>
  <c r="N530"/>
  <c r="P530" s="1"/>
  <c r="N528"/>
  <c r="P528" s="1"/>
  <c r="N527"/>
  <c r="P527" s="1"/>
  <c r="N525"/>
  <c r="P525" s="1"/>
  <c r="R468"/>
  <c r="N524"/>
  <c r="P524" s="1"/>
  <c r="R467"/>
  <c r="N523"/>
  <c r="P523" s="1"/>
  <c r="N522"/>
  <c r="P522" s="1"/>
  <c r="R465"/>
  <c r="N520"/>
  <c r="P520" s="1"/>
  <c r="R464"/>
  <c r="N521"/>
  <c r="P521" s="1"/>
  <c r="N519"/>
  <c r="P519" s="1"/>
  <c r="N518"/>
  <c r="P518" s="1"/>
  <c r="N516"/>
  <c r="P516" s="1"/>
  <c r="N515"/>
  <c r="P515" s="1"/>
  <c r="N514"/>
  <c r="P514" s="1"/>
  <c r="N513"/>
  <c r="P513" s="1"/>
  <c r="N512"/>
  <c r="P512" s="1"/>
  <c r="N511"/>
  <c r="P511" s="1"/>
  <c r="N510"/>
  <c r="P510" s="1"/>
  <c r="N509"/>
  <c r="P509" s="1"/>
  <c r="N508"/>
  <c r="P508" s="1"/>
  <c r="N506"/>
  <c r="P506" s="1"/>
  <c r="N505"/>
  <c r="P505" s="1"/>
  <c r="N504"/>
  <c r="P504" s="1"/>
  <c r="N503"/>
  <c r="P503" s="1"/>
  <c r="N501"/>
  <c r="P501" s="1"/>
  <c r="N502"/>
  <c r="P502" s="1"/>
  <c r="N500"/>
  <c r="P500" s="1"/>
  <c r="N499"/>
  <c r="P499" s="1"/>
  <c r="N498"/>
  <c r="P498" s="1"/>
  <c r="N497"/>
  <c r="P497" s="1"/>
  <c r="N496"/>
  <c r="P496" s="1"/>
  <c r="N495"/>
  <c r="P495" s="1"/>
  <c r="N494"/>
  <c r="P494" s="1"/>
  <c r="N493"/>
  <c r="P493" s="1"/>
  <c r="N492"/>
  <c r="P492" s="1"/>
  <c r="N489"/>
  <c r="P489" s="1"/>
  <c r="N491"/>
  <c r="P491" s="1"/>
  <c r="N490"/>
  <c r="P490" s="1"/>
  <c r="N488"/>
  <c r="P488" s="1"/>
  <c r="N487"/>
  <c r="P487" s="1"/>
  <c r="N486"/>
  <c r="P486" s="1"/>
  <c r="N484"/>
  <c r="P484" s="1"/>
  <c r="N483"/>
  <c r="P483" s="1"/>
  <c r="N481"/>
  <c r="P481" s="1"/>
  <c r="N480"/>
  <c r="P480" s="1"/>
  <c r="N478"/>
  <c r="P478" s="1"/>
  <c r="N475"/>
  <c r="P475" s="1"/>
  <c r="N474"/>
  <c r="P474" s="1"/>
  <c r="N472"/>
  <c r="P472" s="1"/>
  <c r="N468"/>
  <c r="P468" s="1"/>
  <c r="N467"/>
  <c r="P467" s="1"/>
  <c r="N464"/>
  <c r="P464" s="1"/>
  <c r="N462"/>
  <c r="P462" s="1"/>
  <c r="N463"/>
  <c r="P463" s="1"/>
  <c r="N460"/>
  <c r="P460" s="1"/>
  <c r="N458"/>
  <c r="P458" s="1"/>
  <c r="N457"/>
  <c r="P457" s="1"/>
  <c r="N456"/>
  <c r="P456" s="1"/>
  <c r="N455"/>
  <c r="P455" s="1"/>
  <c r="N454"/>
  <c r="P454" s="1"/>
  <c r="N453"/>
  <c r="P453" s="1"/>
  <c r="N452"/>
  <c r="P452" s="1"/>
  <c r="N451"/>
  <c r="P451" s="1"/>
  <c r="N450"/>
  <c r="P450" s="1"/>
  <c r="N449"/>
  <c r="P449" s="1"/>
  <c r="N448"/>
  <c r="P448" s="1"/>
  <c r="N447"/>
  <c r="P447" s="1"/>
  <c r="N446"/>
  <c r="P446" s="1"/>
  <c r="N445"/>
  <c r="P445" s="1"/>
  <c r="N443"/>
  <c r="P443" s="1"/>
  <c r="N442"/>
  <c r="P442" s="1"/>
  <c r="N441"/>
  <c r="P441" s="1"/>
  <c r="N440"/>
  <c r="P440" s="1"/>
  <c r="N439"/>
  <c r="P439" s="1"/>
  <c r="N438"/>
  <c r="P438" s="1"/>
  <c r="N437"/>
  <c r="P437" s="1"/>
  <c r="N436"/>
  <c r="P436" s="1"/>
  <c r="N435"/>
  <c r="P435" s="1"/>
  <c r="N434"/>
  <c r="P434" s="1"/>
  <c r="N433"/>
  <c r="P433" s="1"/>
  <c r="N432"/>
  <c r="P432" s="1"/>
  <c r="N431"/>
  <c r="P431" s="1"/>
  <c r="N430"/>
  <c r="P430" s="1"/>
  <c r="N429"/>
  <c r="P429" s="1"/>
  <c r="N427"/>
  <c r="P427" s="1"/>
  <c r="N426"/>
  <c r="P426" s="1"/>
  <c r="N425"/>
  <c r="P425" s="1"/>
  <c r="N424"/>
  <c r="P424" s="1"/>
  <c r="N422"/>
  <c r="P422" s="1"/>
  <c r="N421"/>
  <c r="P421" s="1"/>
  <c r="N420"/>
  <c r="P420" s="1"/>
  <c r="N419"/>
  <c r="P419" s="1"/>
  <c r="N418"/>
  <c r="P418" s="1"/>
  <c r="N417"/>
  <c r="P417" s="1"/>
  <c r="N416"/>
  <c r="P416" s="1"/>
  <c r="N415"/>
  <c r="P415" s="1"/>
  <c r="R370"/>
  <c r="N414"/>
  <c r="P414" s="1"/>
  <c r="N412"/>
  <c r="P412" s="1"/>
  <c r="N410"/>
  <c r="P410" s="1"/>
  <c r="N409"/>
  <c r="P409" s="1"/>
  <c r="N408"/>
  <c r="P408" s="1"/>
  <c r="N404"/>
  <c r="P404" s="1"/>
  <c r="N403"/>
  <c r="P403" s="1"/>
  <c r="N401"/>
  <c r="P401" s="1"/>
  <c r="N400"/>
  <c r="P400" s="1"/>
  <c r="N399"/>
  <c r="P399" s="1"/>
  <c r="N406"/>
  <c r="P406" s="1"/>
  <c r="N405"/>
  <c r="P405" s="1"/>
  <c r="N398"/>
  <c r="P398" s="1"/>
  <c r="N397"/>
  <c r="P397" s="1"/>
  <c r="N396"/>
  <c r="P396" s="1"/>
  <c r="N395"/>
  <c r="P395" s="1"/>
  <c r="N393"/>
  <c r="P393" s="1"/>
  <c r="N392"/>
  <c r="P392" s="1"/>
  <c r="N388"/>
  <c r="P388" s="1"/>
  <c r="N387"/>
  <c r="P387" s="1"/>
  <c r="N386"/>
  <c r="P386" s="1"/>
  <c r="N385"/>
  <c r="P385" s="1"/>
  <c r="N384"/>
  <c r="P384" s="1"/>
  <c r="R342"/>
  <c r="N383"/>
  <c r="P383" s="1"/>
  <c r="N382"/>
  <c r="P382" s="1"/>
  <c r="N381"/>
  <c r="P381" s="1"/>
  <c r="N380"/>
  <c r="P380" s="1"/>
  <c r="N377"/>
  <c r="P377" s="1"/>
  <c r="N376"/>
  <c r="P376" s="1"/>
  <c r="N375"/>
  <c r="P375" s="1"/>
  <c r="N374"/>
  <c r="P374" s="1"/>
  <c r="N378"/>
  <c r="P378" s="1"/>
  <c r="N373"/>
  <c r="P373" s="1"/>
  <c r="N370"/>
  <c r="P370" s="1"/>
  <c r="R332"/>
  <c r="N369"/>
  <c r="P369" s="1"/>
  <c r="N368"/>
  <c r="P368" s="1"/>
  <c r="N367"/>
  <c r="P367" s="1"/>
  <c r="N366"/>
  <c r="P366" s="1"/>
  <c r="N365"/>
  <c r="P365" s="1"/>
  <c r="N364"/>
  <c r="P364" s="1"/>
  <c r="N363"/>
  <c r="P363" s="1"/>
  <c r="N361"/>
  <c r="P361" s="1"/>
  <c r="N360"/>
  <c r="P360" s="1"/>
  <c r="N356"/>
  <c r="P356" s="1"/>
  <c r="N355"/>
  <c r="P355" s="1"/>
  <c r="N357"/>
  <c r="P357" s="1"/>
  <c r="N350"/>
  <c r="P350" s="1"/>
  <c r="N351"/>
  <c r="P351" s="1"/>
  <c r="R315"/>
  <c r="N349"/>
  <c r="P349" s="1"/>
  <c r="N346"/>
  <c r="P346" s="1"/>
  <c r="N343"/>
  <c r="P343" s="1"/>
  <c r="N342"/>
  <c r="P342" s="1"/>
  <c r="N341"/>
  <c r="P341" s="1"/>
  <c r="N340"/>
  <c r="P340" s="1"/>
  <c r="N339"/>
  <c r="P339" s="1"/>
  <c r="R307"/>
  <c r="N338"/>
  <c r="P338" s="1"/>
  <c r="N335"/>
  <c r="P335" s="1"/>
  <c r="N333"/>
  <c r="P333" s="1"/>
  <c r="N332"/>
  <c r="P332" s="1"/>
  <c r="N331"/>
  <c r="P331" s="1"/>
  <c r="N330"/>
  <c r="P330" s="1"/>
  <c r="N329"/>
  <c r="P329" s="1"/>
  <c r="N328"/>
  <c r="P328" s="1"/>
  <c r="R297"/>
  <c r="N327"/>
  <c r="P327" s="1"/>
  <c r="N324"/>
  <c r="P324" s="1"/>
  <c r="N323"/>
  <c r="P323" s="1"/>
  <c r="N326"/>
  <c r="P326" s="1"/>
  <c r="N322"/>
  <c r="P322" s="1"/>
  <c r="N320"/>
  <c r="P320" s="1"/>
  <c r="N319"/>
  <c r="P319" s="1"/>
  <c r="N318"/>
  <c r="P318" s="1"/>
  <c r="N316"/>
  <c r="P316" s="1"/>
  <c r="R286"/>
  <c r="N315"/>
  <c r="P315" s="1"/>
  <c r="N314"/>
  <c r="P314" s="1"/>
  <c r="N313"/>
  <c r="P313" s="1"/>
  <c r="N312"/>
  <c r="P312" s="1"/>
  <c r="N311"/>
  <c r="P311" s="1"/>
  <c r="N310"/>
  <c r="P310" s="1"/>
  <c r="R280"/>
  <c r="N309"/>
  <c r="P309" s="1"/>
  <c r="N308"/>
  <c r="P308" s="1"/>
  <c r="N305"/>
  <c r="P305" s="1"/>
  <c r="N303"/>
  <c r="P303" s="1"/>
  <c r="N302"/>
  <c r="P302" s="1"/>
  <c r="N301"/>
  <c r="P301" s="1"/>
  <c r="N300"/>
  <c r="P300" s="1"/>
  <c r="N298"/>
  <c r="P298" s="1"/>
  <c r="N295"/>
  <c r="P295" s="1"/>
  <c r="N294"/>
  <c r="P294" s="1"/>
  <c r="N292"/>
  <c r="P292" s="1"/>
  <c r="N299"/>
  <c r="P299" s="1"/>
  <c r="N291"/>
  <c r="P291" s="1"/>
  <c r="N290"/>
  <c r="P290" s="1"/>
  <c r="N289"/>
  <c r="P289" s="1"/>
  <c r="N288"/>
  <c r="P288" s="1"/>
  <c r="R258"/>
  <c r="N285"/>
  <c r="P285" s="1"/>
  <c r="R257"/>
  <c r="N282"/>
  <c r="P282" s="1"/>
  <c r="R256"/>
  <c r="N281"/>
  <c r="P281" s="1"/>
  <c r="R255"/>
  <c r="N280"/>
  <c r="P280" s="1"/>
  <c r="R254"/>
  <c r="N279"/>
  <c r="P279" s="1"/>
  <c r="R253"/>
  <c r="N278"/>
  <c r="P278" s="1"/>
  <c r="N277"/>
  <c r="P277" s="1"/>
  <c r="N276"/>
  <c r="P276" s="1"/>
  <c r="N275"/>
  <c r="P275" s="1"/>
  <c r="R249"/>
  <c r="N274"/>
  <c r="P274" s="1"/>
  <c r="N273"/>
  <c r="P273" s="1"/>
  <c r="N272"/>
  <c r="P272" s="1"/>
  <c r="N271"/>
  <c r="P271" s="1"/>
  <c r="N270"/>
  <c r="P270" s="1"/>
  <c r="N268"/>
  <c r="P268" s="1"/>
  <c r="N269"/>
  <c r="P269" s="1"/>
  <c r="N267"/>
  <c r="P267" s="1"/>
  <c r="N265"/>
  <c r="P265" s="1"/>
  <c r="N264"/>
  <c r="P264" s="1"/>
  <c r="R238"/>
  <c r="N262"/>
  <c r="P262" s="1"/>
  <c r="N261"/>
  <c r="P261" s="1"/>
  <c r="N260"/>
  <c r="P260" s="1"/>
  <c r="N259"/>
  <c r="P259" s="1"/>
  <c r="N258"/>
  <c r="P258" s="1"/>
  <c r="N257"/>
  <c r="P257" s="1"/>
  <c r="N256"/>
  <c r="P256" s="1"/>
  <c r="N253"/>
  <c r="P253" s="1"/>
  <c r="N254"/>
  <c r="P254" s="1"/>
  <c r="N250"/>
  <c r="P250" s="1"/>
  <c r="N249"/>
  <c r="P249" s="1"/>
  <c r="N248"/>
  <c r="P248" s="1"/>
  <c r="N245"/>
  <c r="P245" s="1"/>
  <c r="N244"/>
  <c r="P244" s="1"/>
  <c r="N243"/>
  <c r="P243" s="1"/>
  <c r="N246"/>
  <c r="P246" s="1"/>
  <c r="N242"/>
  <c r="P242" s="1"/>
  <c r="N240"/>
  <c r="P240" s="1"/>
  <c r="N239"/>
  <c r="P239" s="1"/>
  <c r="N238"/>
  <c r="P238" s="1"/>
  <c r="N236"/>
  <c r="P236" s="1"/>
  <c r="N233"/>
  <c r="P233" s="1"/>
  <c r="N231"/>
  <c r="P231" s="1"/>
  <c r="N229"/>
  <c r="P229" s="1"/>
  <c r="N228"/>
  <c r="P228" s="1"/>
  <c r="N227"/>
  <c r="P227" s="1"/>
  <c r="N226"/>
  <c r="P226" s="1"/>
  <c r="N224"/>
  <c r="P224" s="1"/>
  <c r="N223"/>
  <c r="P223" s="1"/>
  <c r="N222"/>
  <c r="P222" s="1"/>
  <c r="R202"/>
  <c r="N221"/>
  <c r="P221" s="1"/>
  <c r="N220"/>
  <c r="P220" s="1"/>
  <c r="N218"/>
  <c r="P218" s="1"/>
  <c r="N217"/>
  <c r="P217" s="1"/>
  <c r="N216"/>
  <c r="P216" s="1"/>
  <c r="N213"/>
  <c r="P213" s="1"/>
  <c r="N211"/>
  <c r="P211" s="1"/>
  <c r="N209"/>
  <c r="P209" s="1"/>
  <c r="N208"/>
  <c r="P208" s="1"/>
  <c r="N207"/>
  <c r="P207" s="1"/>
  <c r="N206"/>
  <c r="P206" s="1"/>
  <c r="N205"/>
  <c r="P205" s="1"/>
  <c r="N204"/>
  <c r="P204" s="1"/>
  <c r="N203"/>
  <c r="P203" s="1"/>
  <c r="N202"/>
  <c r="P202" s="1"/>
  <c r="R183"/>
  <c r="N201"/>
  <c r="P201" s="1"/>
  <c r="N200"/>
  <c r="P200" s="1"/>
  <c r="N199"/>
  <c r="P199" s="1"/>
  <c r="N198"/>
  <c r="P198" s="1"/>
  <c r="R179"/>
  <c r="N197"/>
  <c r="P197" s="1"/>
  <c r="R178"/>
  <c r="N196"/>
  <c r="P196" s="1"/>
  <c r="N195"/>
  <c r="P195" s="1"/>
  <c r="N193"/>
  <c r="P193" s="1"/>
  <c r="N191"/>
  <c r="P191" s="1"/>
  <c r="N194"/>
  <c r="P194" s="1"/>
  <c r="N187"/>
  <c r="P187" s="1"/>
  <c r="N186"/>
  <c r="P186" s="1"/>
  <c r="N185"/>
  <c r="P185" s="1"/>
  <c r="N184"/>
  <c r="P184" s="1"/>
  <c r="N183"/>
  <c r="P183" s="1"/>
  <c r="N181"/>
  <c r="P181" s="1"/>
  <c r="N180"/>
  <c r="P180" s="1"/>
  <c r="N179"/>
  <c r="P179" s="1"/>
  <c r="N178"/>
  <c r="P178" s="1"/>
  <c r="N177"/>
  <c r="P177" s="1"/>
  <c r="N176"/>
  <c r="P176" s="1"/>
  <c r="N175"/>
  <c r="P175" s="1"/>
  <c r="N174"/>
  <c r="P174" s="1"/>
  <c r="N172"/>
  <c r="P172" s="1"/>
  <c r="N171"/>
  <c r="P171" s="1"/>
  <c r="N168"/>
  <c r="P168" s="1"/>
  <c r="N167"/>
  <c r="P167" s="1"/>
  <c r="N166"/>
  <c r="P166" s="1"/>
  <c r="N165"/>
  <c r="P165" s="1"/>
  <c r="N164"/>
  <c r="P164" s="1"/>
  <c r="N163"/>
  <c r="P163" s="1"/>
  <c r="N160"/>
  <c r="P160" s="1"/>
  <c r="N159"/>
  <c r="P159" s="1"/>
  <c r="R141"/>
  <c r="N158"/>
  <c r="P158" s="1"/>
  <c r="R140"/>
  <c r="N157"/>
  <c r="P157" s="1"/>
  <c r="N156"/>
  <c r="P156" s="1"/>
  <c r="N154"/>
  <c r="P154" s="1"/>
  <c r="N153"/>
  <c r="P153" s="1"/>
  <c r="N150"/>
  <c r="P150" s="1"/>
  <c r="N149"/>
  <c r="P149" s="1"/>
  <c r="N148"/>
  <c r="P148" s="1"/>
  <c r="N145"/>
  <c r="P145" s="1"/>
  <c r="N144"/>
  <c r="P144" s="1"/>
  <c r="N141"/>
  <c r="P141" s="1"/>
  <c r="N139"/>
  <c r="P139" s="1"/>
  <c r="R128"/>
  <c r="N140"/>
  <c r="P140" s="1"/>
  <c r="R127"/>
  <c r="N136"/>
  <c r="P136" s="1"/>
  <c r="N135"/>
  <c r="P135" s="1"/>
  <c r="N134"/>
  <c r="P134" s="1"/>
  <c r="N133"/>
  <c r="P133" s="1"/>
  <c r="N132"/>
  <c r="P132" s="1"/>
  <c r="N131"/>
  <c r="P131" s="1"/>
  <c r="N129"/>
  <c r="P129" s="1"/>
  <c r="R120"/>
  <c r="N130"/>
  <c r="P130" s="1"/>
  <c r="N128"/>
  <c r="P128" s="1"/>
  <c r="N127"/>
  <c r="P127" s="1"/>
  <c r="N124"/>
  <c r="P124" s="1"/>
  <c r="N123"/>
  <c r="P123" s="1"/>
  <c r="N122"/>
  <c r="P122" s="1"/>
  <c r="N121"/>
  <c r="P121" s="1"/>
  <c r="N119"/>
  <c r="P119" s="1"/>
  <c r="N120"/>
  <c r="P120" s="1"/>
  <c r="N118"/>
  <c r="P118" s="1"/>
  <c r="N117"/>
  <c r="P117" s="1"/>
  <c r="N115"/>
  <c r="P115" s="1"/>
  <c r="N114"/>
  <c r="P114" s="1"/>
  <c r="N113"/>
  <c r="P113" s="1"/>
  <c r="N112"/>
  <c r="P112" s="1"/>
  <c r="N111"/>
  <c r="P111" s="1"/>
  <c r="R103"/>
  <c r="N110"/>
  <c r="P110" s="1"/>
  <c r="N109"/>
  <c r="P109" s="1"/>
  <c r="N107"/>
  <c r="P107" s="1"/>
  <c r="N106"/>
  <c r="P106" s="1"/>
  <c r="N104"/>
  <c r="P104" s="1"/>
  <c r="N105"/>
  <c r="P105" s="1"/>
  <c r="N101"/>
  <c r="P101" s="1"/>
  <c r="N100"/>
  <c r="P100" s="1"/>
  <c r="R93"/>
  <c r="N99"/>
  <c r="P99" s="1"/>
  <c r="N98"/>
  <c r="P98" s="1"/>
  <c r="N96"/>
  <c r="P96" s="1"/>
  <c r="N93"/>
  <c r="P93" s="1"/>
  <c r="N92"/>
  <c r="P92" s="1"/>
  <c r="N91"/>
  <c r="P91" s="1"/>
  <c r="N90"/>
  <c r="P90" s="1"/>
  <c r="N88"/>
  <c r="P88" s="1"/>
  <c r="N89"/>
  <c r="P89" s="1"/>
  <c r="N87"/>
  <c r="P87" s="1"/>
  <c r="N86"/>
  <c r="P86" s="1"/>
  <c r="N85"/>
  <c r="P85" s="1"/>
  <c r="N84"/>
  <c r="P84" s="1"/>
  <c r="N83"/>
  <c r="P83" s="1"/>
  <c r="N82"/>
  <c r="P82" s="1"/>
  <c r="N81"/>
  <c r="P81" s="1"/>
  <c r="N79"/>
  <c r="P79" s="1"/>
  <c r="N80"/>
  <c r="P80" s="1"/>
  <c r="N78"/>
  <c r="P78" s="1"/>
  <c r="N77"/>
  <c r="P77" s="1"/>
  <c r="N74"/>
  <c r="P74" s="1"/>
  <c r="R68"/>
  <c r="N75"/>
  <c r="P75" s="1"/>
  <c r="N73"/>
  <c r="P73" s="1"/>
  <c r="N72"/>
  <c r="P72" s="1"/>
  <c r="N71"/>
  <c r="P71" s="1"/>
  <c r="N70"/>
  <c r="P70" s="1"/>
  <c r="R62"/>
  <c r="N68"/>
  <c r="P68" s="1"/>
  <c r="R61"/>
  <c r="N67"/>
  <c r="P67" s="1"/>
  <c r="N66"/>
  <c r="P66" s="1"/>
  <c r="R59"/>
  <c r="N65"/>
  <c r="P65" s="1"/>
  <c r="R58"/>
  <c r="N64"/>
  <c r="P64" s="1"/>
  <c r="R57"/>
  <c r="N63"/>
  <c r="P63" s="1"/>
  <c r="N62"/>
  <c r="P62" s="1"/>
  <c r="N60"/>
  <c r="P60" s="1"/>
  <c r="R53"/>
  <c r="N58"/>
  <c r="P58" s="1"/>
  <c r="N57"/>
  <c r="P57" s="1"/>
  <c r="N56"/>
  <c r="P56" s="1"/>
  <c r="N55"/>
  <c r="P55" s="1"/>
  <c r="N54"/>
  <c r="P54" s="1"/>
  <c r="N53"/>
  <c r="P53" s="1"/>
  <c r="N52"/>
  <c r="P52" s="1"/>
  <c r="N51"/>
  <c r="P51" s="1"/>
  <c r="N50"/>
  <c r="P50" s="1"/>
  <c r="N47"/>
  <c r="P47" s="1"/>
  <c r="N46"/>
  <c r="P46" s="1"/>
  <c r="N45"/>
  <c r="P45" s="1"/>
  <c r="N44"/>
  <c r="P44" s="1"/>
  <c r="N48"/>
  <c r="P48" s="1"/>
  <c r="R39"/>
  <c r="N43"/>
  <c r="P43" s="1"/>
  <c r="N37"/>
  <c r="P37" s="1"/>
  <c r="N35"/>
  <c r="P35" s="1"/>
  <c r="N34"/>
  <c r="P34" s="1"/>
  <c r="R32"/>
  <c r="N32"/>
  <c r="P32" s="1"/>
  <c r="R31"/>
  <c r="N31"/>
  <c r="P31" s="1"/>
  <c r="N29"/>
  <c r="P29" s="1"/>
  <c r="N28"/>
  <c r="P28" s="1"/>
  <c r="N27"/>
  <c r="P27" s="1"/>
  <c r="N26"/>
  <c r="P26" s="1"/>
  <c r="N24"/>
  <c r="P24" s="1"/>
  <c r="N23"/>
  <c r="P23" s="1"/>
  <c r="N25"/>
  <c r="P25" s="1"/>
  <c r="N21"/>
  <c r="P21" s="1"/>
  <c r="N22"/>
  <c r="P22" s="1"/>
  <c r="N19"/>
  <c r="P19" s="1"/>
  <c r="N18"/>
  <c r="P18" s="1"/>
  <c r="N17"/>
  <c r="P17" s="1"/>
  <c r="N16"/>
  <c r="P16" s="1"/>
  <c r="N14"/>
  <c r="P14" s="1"/>
  <c r="N15"/>
  <c r="P15" s="1"/>
  <c r="N12"/>
  <c r="P12" s="1"/>
  <c r="R11"/>
  <c r="R1352" l="1"/>
  <c r="R1470"/>
  <c r="N1697"/>
  <c r="P1697" s="1"/>
  <c r="R1693"/>
  <c r="N1707"/>
  <c r="P1707" s="1"/>
  <c r="R1703"/>
  <c r="N735"/>
  <c r="P735" s="1"/>
  <c r="R1468"/>
  <c r="R1646"/>
  <c r="N1665"/>
  <c r="P1665" s="1"/>
  <c r="R1661"/>
  <c r="R713"/>
  <c r="N792"/>
  <c r="P792" s="1"/>
  <c r="N983"/>
  <c r="P983" s="1"/>
  <c r="R968"/>
  <c r="R988"/>
  <c r="R1058"/>
  <c r="N1060"/>
  <c r="P1060" s="1"/>
  <c r="N1147"/>
  <c r="P1147" s="1"/>
  <c r="R1201"/>
  <c r="N1230"/>
  <c r="P1230" s="1"/>
  <c r="R1209"/>
  <c r="N1238"/>
  <c r="P1238" s="1"/>
  <c r="N1248"/>
  <c r="P1248" s="1"/>
  <c r="R1219"/>
  <c r="R1346"/>
  <c r="R1399"/>
  <c r="N161"/>
  <c r="P161" s="1"/>
  <c r="R1173"/>
  <c r="N1192"/>
  <c r="P1192" s="1"/>
  <c r="R1191"/>
  <c r="N1215"/>
  <c r="P1215" s="1"/>
  <c r="R1230"/>
  <c r="N1270"/>
  <c r="P1270" s="1"/>
  <c r="R1365"/>
  <c r="N799"/>
  <c r="P799" s="1"/>
  <c r="N885"/>
  <c r="P885" s="1"/>
  <c r="R1249"/>
  <c r="N548"/>
  <c r="P548" s="1"/>
  <c r="R736"/>
  <c r="N814"/>
  <c r="P814" s="1"/>
  <c r="N108"/>
  <c r="P108" s="1"/>
  <c r="N69"/>
  <c r="N162"/>
  <c r="P162" s="1"/>
  <c r="N736"/>
  <c r="P736" s="1"/>
  <c r="R779"/>
  <c r="N941"/>
  <c r="P941" s="1"/>
  <c r="R974"/>
  <c r="N1101"/>
  <c r="P1101" s="1"/>
  <c r="R1162"/>
  <c r="N1227"/>
  <c r="P1227" s="1"/>
  <c r="N1062"/>
  <c r="P1062" s="1"/>
  <c r="R1065"/>
  <c r="N1070"/>
  <c r="P1070" s="1"/>
  <c r="R1135"/>
  <c r="N1152"/>
  <c r="P1152" s="1"/>
  <c r="R1228"/>
  <c r="N1267"/>
  <c r="P1267" s="1"/>
  <c r="R1362"/>
  <c r="R1373"/>
  <c r="R1645"/>
  <c r="N1686"/>
  <c r="P1686" s="1"/>
  <c r="N1688"/>
  <c r="P1688" s="1"/>
  <c r="R1694"/>
  <c r="N1701"/>
  <c r="P1701" s="1"/>
  <c r="N1648"/>
  <c r="P1648" s="1"/>
  <c r="N1680"/>
  <c r="P1680" s="1"/>
  <c r="N1682"/>
  <c r="P1682" s="1"/>
  <c r="N1694"/>
  <c r="P1694" s="1"/>
  <c r="N1727"/>
  <c r="P1727" s="1"/>
  <c r="R1726"/>
  <c r="R1616"/>
  <c r="N1274"/>
  <c r="P1274" s="1"/>
  <c r="R1731"/>
  <c r="N1771"/>
  <c r="P1771" s="1"/>
  <c r="R1638"/>
  <c r="R944"/>
  <c r="R1432"/>
  <c r="R1619"/>
  <c r="N1642"/>
  <c r="P1642" s="1"/>
  <c r="R1723"/>
  <c r="R1423"/>
  <c r="N1637"/>
  <c r="P1637" s="1"/>
  <c r="N1789"/>
  <c r="P1789" s="1"/>
  <c r="R1792"/>
  <c r="R1617"/>
  <c r="N1280"/>
  <c r="P1280" s="1"/>
  <c r="N1741"/>
  <c r="P1741" s="1"/>
  <c r="R38"/>
  <c r="R772"/>
  <c r="N1102"/>
  <c r="P1102" s="1"/>
  <c r="R1613"/>
  <c r="N1770"/>
  <c r="P1770" s="1"/>
  <c r="R1771"/>
  <c r="N1793"/>
  <c r="P1793" s="1"/>
  <c r="N1778"/>
  <c r="P1778" s="1"/>
  <c r="N1746"/>
  <c r="P1746" s="1"/>
  <c r="N1769"/>
  <c r="P1769" s="1"/>
  <c r="N1779"/>
  <c r="P1779" s="1"/>
  <c r="N1635"/>
  <c r="P1635" s="1"/>
  <c r="N1760"/>
  <c r="P1760" s="1"/>
  <c r="N1738"/>
  <c r="P1738" s="1"/>
  <c r="N1607"/>
  <c r="P1607" s="1"/>
  <c r="N1632"/>
  <c r="P1632" s="1"/>
  <c r="N1656"/>
  <c r="P1656" s="1"/>
  <c r="N1774"/>
  <c r="P1774" s="1"/>
  <c r="N1810"/>
  <c r="P1810" s="1"/>
  <c r="N1780"/>
  <c r="P1780" s="1"/>
  <c r="N1818"/>
  <c r="P1818" s="1"/>
  <c r="R954"/>
  <c r="N1634"/>
  <c r="P1634" s="1"/>
  <c r="R1810"/>
  <c r="N1762"/>
  <c r="P1762" s="1"/>
  <c r="R1476"/>
  <c r="R940"/>
  <c r="R993"/>
  <c r="R1429"/>
  <c r="R1115"/>
  <c r="N1128"/>
  <c r="P1128" s="1"/>
  <c r="R1098"/>
  <c r="N1105"/>
  <c r="P1105" s="1"/>
  <c r="R1391"/>
  <c r="R973"/>
  <c r="R1256"/>
  <c r="R1225"/>
  <c r="R1374"/>
  <c r="R1409"/>
  <c r="R1430"/>
  <c r="R1494"/>
  <c r="R1447"/>
  <c r="R1453"/>
  <c r="R1396"/>
  <c r="R1454"/>
  <c r="R1490"/>
  <c r="R1394"/>
  <c r="R1421"/>
  <c r="R1509"/>
  <c r="R1415"/>
  <c r="R1475"/>
  <c r="R1392"/>
  <c r="R1442"/>
  <c r="R1505"/>
  <c r="R1808"/>
  <c r="R1651"/>
  <c r="N1655"/>
  <c r="P1655" s="1"/>
  <c r="R1745"/>
  <c r="N1751"/>
  <c r="P1751" s="1"/>
  <c r="R1730"/>
  <c r="N1734"/>
  <c r="P1734" s="1"/>
  <c r="R1732"/>
  <c r="N1735"/>
  <c r="P1735" s="1"/>
  <c r="N1615"/>
  <c r="P1615" s="1"/>
  <c r="N1794"/>
  <c r="P1794" s="1"/>
  <c r="N1781"/>
  <c r="P1781" s="1"/>
  <c r="N1805"/>
  <c r="P1805" s="1"/>
  <c r="N1816"/>
  <c r="P1816" s="1"/>
  <c r="W6" l="1"/>
  <c r="Y6" s="1"/>
  <c r="P69"/>
  <c r="X6"/>
  <c r="W7"/>
  <c r="Y7" s="1"/>
  <c r="X7"/>
  <c r="Z6" l="1"/>
  <c r="Z7"/>
</calcChain>
</file>

<file path=xl/sharedStrings.xml><?xml version="1.0" encoding="utf-8"?>
<sst xmlns="http://schemas.openxmlformats.org/spreadsheetml/2006/main" count="13084" uniqueCount="5685">
  <si>
    <t>Адрес склада: Московская область, Каширский район, дер. Барабаново</t>
  </si>
  <si>
    <t>в кассу предприятия</t>
  </si>
  <si>
    <t>← Выберите способ оплаты</t>
  </si>
  <si>
    <t>Количество растений</t>
  </si>
  <si>
    <t>за наличные</t>
  </si>
  <si>
    <t>кол-во</t>
  </si>
  <si>
    <t>способа оплаты</t>
  </si>
  <si>
    <t>за объём</t>
  </si>
  <si>
    <t>Предзаказ евро</t>
  </si>
  <si>
    <t>Предзаказ наличие</t>
  </si>
  <si>
    <t>ПОЖАЛУЙСТА, НЕ МЕНЯЙТЕ НИЧЕГО В ФАЙЛЕ, ЗАПОЛНЯЙТЕ ТОЛЬКО СТОЛБЕЦ Заказ, шт</t>
  </si>
  <si>
    <t>Фото</t>
  </si>
  <si>
    <t>Номенклатура на русском</t>
  </si>
  <si>
    <t>Номенклатура на латинском</t>
  </si>
  <si>
    <t>Упаковка корневой системы</t>
  </si>
  <si>
    <t>Высота/ширина, см</t>
  </si>
  <si>
    <t>Высота штамба, см</t>
  </si>
  <si>
    <t>Обхват</t>
  </si>
  <si>
    <t>Страна производитель</t>
  </si>
  <si>
    <t>Минимальный заказ, шт</t>
  </si>
  <si>
    <t>Цена, ₽</t>
  </si>
  <si>
    <t>Заказ, шт</t>
  </si>
  <si>
    <t>*</t>
  </si>
  <si>
    <t>Хвойные растения</t>
  </si>
  <si>
    <t>предзаказ наличие</t>
  </si>
  <si>
    <t>87-07-6991</t>
  </si>
  <si>
    <t>Ель восточная Aureospicata</t>
  </si>
  <si>
    <t>Picea orientalis Aureospicata</t>
  </si>
  <si>
    <t>C1,5</t>
  </si>
  <si>
    <t>NL</t>
  </si>
  <si>
    <t>59-32-3183</t>
  </si>
  <si>
    <t>Ель восточная Barnes</t>
  </si>
  <si>
    <t>Picea orientalis Barnes</t>
  </si>
  <si>
    <t>C3</t>
  </si>
  <si>
    <t>20-30</t>
  </si>
  <si>
    <t>PL</t>
  </si>
  <si>
    <t>предзаказ нал, евр</t>
  </si>
  <si>
    <t>59-22-0735</t>
  </si>
  <si>
    <t xml:space="preserve">Ель колючая </t>
  </si>
  <si>
    <t xml:space="preserve">Picea pungens Glauca </t>
  </si>
  <si>
    <t>C10</t>
  </si>
  <si>
    <t>80-100</t>
  </si>
  <si>
    <t>59-22-0026</t>
  </si>
  <si>
    <t>30-50</t>
  </si>
  <si>
    <t>предзаказ, евр</t>
  </si>
  <si>
    <t>59-60-0202</t>
  </si>
  <si>
    <t>Ель колючая Białobok</t>
  </si>
  <si>
    <t>Picea pungens Białobok</t>
  </si>
  <si>
    <t>C5</t>
  </si>
  <si>
    <t>PA 110-130</t>
  </si>
  <si>
    <t>59-32-7532</t>
  </si>
  <si>
    <t xml:space="preserve">Ель колючая Białobok </t>
  </si>
  <si>
    <t xml:space="preserve">Picea pungens Białobok </t>
  </si>
  <si>
    <t>15-20</t>
  </si>
  <si>
    <t>59-60-0203</t>
  </si>
  <si>
    <t>Ель колючая Blue Ball</t>
  </si>
  <si>
    <t>Picea pungens Blue Ball</t>
  </si>
  <si>
    <t>PA 95-105</t>
  </si>
  <si>
    <t>59-22-0079</t>
  </si>
  <si>
    <t>фото</t>
  </si>
  <si>
    <t>Ель колючая Blue Diamond</t>
  </si>
  <si>
    <t>Picea pungens Blue Diamond</t>
  </si>
  <si>
    <t>C15</t>
  </si>
  <si>
    <t>90-110</t>
  </si>
  <si>
    <t>87-07-9908</t>
  </si>
  <si>
    <t>C2</t>
  </si>
  <si>
    <t>59-60-0034</t>
  </si>
  <si>
    <t>Ель колючая Blue Trinket</t>
  </si>
  <si>
    <t>Picea pungens Blue Trinket</t>
  </si>
  <si>
    <t>C12</t>
  </si>
  <si>
    <t>60-80</t>
  </si>
  <si>
    <t>59-60-0204</t>
  </si>
  <si>
    <t>30-45</t>
  </si>
  <si>
    <t>59-60-0035</t>
  </si>
  <si>
    <t>Ель колючая Brynek</t>
  </si>
  <si>
    <t>Picea pungens Brynek</t>
  </si>
  <si>
    <t>25-35</t>
  </si>
  <si>
    <t>59-60-0205</t>
  </si>
  <si>
    <t>15-25</t>
  </si>
  <si>
    <t>59-60-0206</t>
  </si>
  <si>
    <t>PA 75-85</t>
  </si>
  <si>
    <t>59-60-0207</t>
  </si>
  <si>
    <t>Ель колючая Charming Chub</t>
  </si>
  <si>
    <t>Picea pungens Charming Chub</t>
  </si>
  <si>
    <t>PA 80-100</t>
  </si>
  <si>
    <t>59-60-0447</t>
  </si>
  <si>
    <t>C7,5</t>
  </si>
  <si>
    <t>PA 50-60</t>
  </si>
  <si>
    <t>59-60-0208</t>
  </si>
  <si>
    <t>Ель колючая Cindy #102</t>
  </si>
  <si>
    <t>Picea pungens Cindy #102</t>
  </si>
  <si>
    <t>59-60-0209</t>
  </si>
  <si>
    <t>Ель колючая Darren's Compact</t>
  </si>
  <si>
    <t>Picea pungens Darren's Compact</t>
  </si>
  <si>
    <t>PA 70-80</t>
  </si>
  <si>
    <t>87-31-0183</t>
  </si>
  <si>
    <t>Ель колючая Edith</t>
  </si>
  <si>
    <t>Picea pungens Edith</t>
  </si>
  <si>
    <t>50-60</t>
  </si>
  <si>
    <t>59-32-7535</t>
  </si>
  <si>
    <t xml:space="preserve">Ель колючая Edith </t>
  </si>
  <si>
    <t xml:space="preserve">Picea pungens Edith </t>
  </si>
  <si>
    <t>40-60</t>
  </si>
  <si>
    <t>59-60-0210</t>
  </si>
  <si>
    <t>Ель колючая Fastigiata</t>
  </si>
  <si>
    <t>Picea pungens Fastigiata</t>
  </si>
  <si>
    <t>25-40</t>
  </si>
  <si>
    <t>59-27-4740</t>
  </si>
  <si>
    <t>Ель колючая Fat Albert</t>
  </si>
  <si>
    <t>Picea pungens Fat Albert</t>
  </si>
  <si>
    <t>30-40</t>
  </si>
  <si>
    <t>54-05-0139</t>
  </si>
  <si>
    <t>Ель колючая Glauca</t>
  </si>
  <si>
    <t>Picea pungens Glauca</t>
  </si>
  <si>
    <t>BE</t>
  </si>
  <si>
    <t>59-20-0402</t>
  </si>
  <si>
    <t>60-70</t>
  </si>
  <si>
    <t>46-38-2132</t>
  </si>
  <si>
    <t>WRB</t>
  </si>
  <si>
    <t>140-160</t>
  </si>
  <si>
    <t>RUS</t>
  </si>
  <si>
    <t>46-38-4329</t>
  </si>
  <si>
    <t xml:space="preserve">Ель колючая Glauca </t>
  </si>
  <si>
    <t>120-140</t>
  </si>
  <si>
    <t>59-60-0211</t>
  </si>
  <si>
    <t>Ель колючая Glauca Compacta</t>
  </si>
  <si>
    <t>Picea pungens Glauca Compacta</t>
  </si>
  <si>
    <t>PA 100-120</t>
  </si>
  <si>
    <t>87-01-0150</t>
  </si>
  <si>
    <t>Ель колючая Glauca Globosa</t>
  </si>
  <si>
    <t>Picea pungens Glauca Globosa</t>
  </si>
  <si>
    <t>30-35</t>
  </si>
  <si>
    <t>59-20-1042</t>
  </si>
  <si>
    <t>87-31-0113</t>
  </si>
  <si>
    <t>25-30</t>
  </si>
  <si>
    <t>87-01-0370</t>
  </si>
  <si>
    <t>25- 30</t>
  </si>
  <si>
    <t>87-01-0159</t>
  </si>
  <si>
    <t>59-32-3205</t>
  </si>
  <si>
    <t xml:space="preserve">Ель колючая Glauca Globosa </t>
  </si>
  <si>
    <t xml:space="preserve">Picea pungens Glauca Globosa </t>
  </si>
  <si>
    <t>59-32-7536</t>
  </si>
  <si>
    <t>59-60-0213</t>
  </si>
  <si>
    <t>Ель колючая Green Globe</t>
  </si>
  <si>
    <t>Picea pungens Green Globe</t>
  </si>
  <si>
    <t>PA 80-90</t>
  </si>
  <si>
    <t>59-60-0215</t>
  </si>
  <si>
    <t>Ель колючая Hermann Naue</t>
  </si>
  <si>
    <t>Picea pungens Hermann Naue</t>
  </si>
  <si>
    <t>59-60-0214</t>
  </si>
  <si>
    <t>PA 105</t>
  </si>
  <si>
    <t>59-60-0036</t>
  </si>
  <si>
    <t>Ель колючая Hoto</t>
  </si>
  <si>
    <t>Picea pungens Hoto</t>
  </si>
  <si>
    <t>35-45</t>
  </si>
  <si>
    <t>87-07-3054</t>
  </si>
  <si>
    <t>Ель колючая Iseli Fastigiate</t>
  </si>
  <si>
    <t>Picea pungens Iseli Fastigiate</t>
  </si>
  <si>
    <t>59-20-0817</t>
  </si>
  <si>
    <t>59-52-0356</t>
  </si>
  <si>
    <t>59-22-0739</t>
  </si>
  <si>
    <t xml:space="preserve">Ель колючая Iseli Fastigiate </t>
  </si>
  <si>
    <t xml:space="preserve">Picea pungens Iseli Fastigiate </t>
  </si>
  <si>
    <t>50-70</t>
  </si>
  <si>
    <t>59-60-0216</t>
  </si>
  <si>
    <t>Ель колючая Jablonec</t>
  </si>
  <si>
    <t>Picea pungens Jablonec</t>
  </si>
  <si>
    <t>59-60-0217</t>
  </si>
  <si>
    <t>Ель колючая Kazek</t>
  </si>
  <si>
    <t>Picea pungens Kazek</t>
  </si>
  <si>
    <t>40-50</t>
  </si>
  <si>
    <t>59-60-0218</t>
  </si>
  <si>
    <t>Ель колючая Kenosha</t>
  </si>
  <si>
    <t>Picea pungens Kenosha</t>
  </si>
  <si>
    <t>59-60-0219</t>
  </si>
  <si>
    <t>Ель колючая Kloster Maria Stern</t>
  </si>
  <si>
    <t>Picea pungens Kloster Maria Stern</t>
  </si>
  <si>
    <t>59-60-0220</t>
  </si>
  <si>
    <t>PA 85-95</t>
  </si>
  <si>
    <t>59-60-0448</t>
  </si>
  <si>
    <t>PA 90</t>
  </si>
  <si>
    <t>87-07-7002</t>
  </si>
  <si>
    <t>Ель колючая Lucky Strike</t>
  </si>
  <si>
    <t>Picea pungens Lucky Strike</t>
  </si>
  <si>
    <t>87-31-0181</t>
  </si>
  <si>
    <t>30+</t>
  </si>
  <si>
    <t>59-32-3218</t>
  </si>
  <si>
    <t xml:space="preserve">Ель колючая Maigold </t>
  </si>
  <si>
    <t xml:space="preserve">Picea pungens Maigold </t>
  </si>
  <si>
    <t>59-23-2836</t>
  </si>
  <si>
    <t>Ель колючая Majestic</t>
  </si>
  <si>
    <t>Picea pungens Majestic</t>
  </si>
  <si>
    <t>59-60-0037</t>
  </si>
  <si>
    <t>Ель колючая Mecky</t>
  </si>
  <si>
    <t>Picea pungens Mecky</t>
  </si>
  <si>
    <t>59-60-0223</t>
  </si>
  <si>
    <t>46-38-8369</t>
  </si>
  <si>
    <t>Ель колючая Misty Blue</t>
  </si>
  <si>
    <t>Picea pungens Misty Blue</t>
  </si>
  <si>
    <t>59-60-0224</t>
  </si>
  <si>
    <t>Ель колючая Nidiformis Kalous</t>
  </si>
  <si>
    <t>Picea pungens Nidiformis Kalous</t>
  </si>
  <si>
    <t>PA 85-100</t>
  </si>
  <si>
    <t>87-07-7520</t>
  </si>
  <si>
    <t>Ель колючая Oldenburg</t>
  </si>
  <si>
    <t>Picea pungens Oldenburg</t>
  </si>
  <si>
    <t>59-60-0067</t>
  </si>
  <si>
    <t>C20</t>
  </si>
  <si>
    <t>100-120</t>
  </si>
  <si>
    <t>59-03-1554</t>
  </si>
  <si>
    <t>59-32-3222</t>
  </si>
  <si>
    <t xml:space="preserve">Ель колючая Oldenburg </t>
  </si>
  <si>
    <t xml:space="preserve">Picea pungens Oldenburg </t>
  </si>
  <si>
    <t>59-32-3223</t>
  </si>
  <si>
    <t>59-60-0225</t>
  </si>
  <si>
    <t>Ель колючая Ossorio's Broom</t>
  </si>
  <si>
    <t>Picea pungens Ossorio's Broom</t>
  </si>
  <si>
    <t>PA 85-90</t>
  </si>
  <si>
    <t>59-60-0226</t>
  </si>
  <si>
    <t>Ель колючая Ossorio's Dwarf</t>
  </si>
  <si>
    <t>Picea pungens Ossorio's Dwarf</t>
  </si>
  <si>
    <t>59-60-0227</t>
  </si>
  <si>
    <t>Ель колючая Platte Leaner</t>
  </si>
  <si>
    <t>Picea pungens Platte Leaner</t>
  </si>
  <si>
    <t>PA 65-85</t>
  </si>
  <si>
    <t>59-60-0228</t>
  </si>
  <si>
    <t>Ель колючая Retroflexa</t>
  </si>
  <si>
    <t>Picea pungens Retroflexa</t>
  </si>
  <si>
    <t>59-60-0231</t>
  </si>
  <si>
    <t>Ель колючая Spek</t>
  </si>
  <si>
    <t>Picea pungens Spek</t>
  </si>
  <si>
    <t>35-50</t>
  </si>
  <si>
    <t>59-60-0038</t>
  </si>
  <si>
    <t>Ель колючая St. Mary's Broom</t>
  </si>
  <si>
    <t>Picea pungens St. Mary's Broom</t>
  </si>
  <si>
    <t>59-60-0232</t>
  </si>
  <si>
    <t>PA 90-110</t>
  </si>
  <si>
    <t>59-60-0235</t>
  </si>
  <si>
    <t>Ель колючая The Blues</t>
  </si>
  <si>
    <t>Picea pungens The Blues</t>
  </si>
  <si>
    <t>59-60-0234</t>
  </si>
  <si>
    <t>59-60-0236</t>
  </si>
  <si>
    <t>Ель колючая Thomsen</t>
  </si>
  <si>
    <t>Picea pungens Thomsen</t>
  </si>
  <si>
    <t>59-27-4811</t>
  </si>
  <si>
    <t>Ель колючая Waldbrunn</t>
  </si>
  <si>
    <t>Picea pungens Waldbrunn</t>
  </si>
  <si>
    <t>46-07-0043</t>
  </si>
  <si>
    <t>Ель обыкновенная</t>
  </si>
  <si>
    <t>Picea abies</t>
  </si>
  <si>
    <t>RB</t>
  </si>
  <si>
    <t>200-230</t>
  </si>
  <si>
    <t>46-07-0044</t>
  </si>
  <si>
    <t>240-260</t>
  </si>
  <si>
    <t>46-07-0045</t>
  </si>
  <si>
    <t>270-300</t>
  </si>
  <si>
    <t>46-38-4362</t>
  </si>
  <si>
    <t>180-200</t>
  </si>
  <si>
    <t>220-250</t>
  </si>
  <si>
    <t>Ель обыкновенная Acrocona</t>
  </si>
  <si>
    <t>Picea abies Acrocona</t>
  </si>
  <si>
    <t>87-31-0300</t>
  </si>
  <si>
    <t>59-60-0148</t>
  </si>
  <si>
    <t>Ель обыкновенная Anita's Golden Cloak</t>
  </si>
  <si>
    <t>Picea abies Anita's Golden Cloak</t>
  </si>
  <si>
    <t>PA 105-115</t>
  </si>
  <si>
    <t>RB/C</t>
  </si>
  <si>
    <t>59-60-0442</t>
  </si>
  <si>
    <t>Ель обыкновенная Cruenta</t>
  </si>
  <si>
    <t>Picea abies Cruenta</t>
  </si>
  <si>
    <t>59-20-0382</t>
  </si>
  <si>
    <t>Ель обыкновенная Cupressina</t>
  </si>
  <si>
    <t>Picea abies Cupressina</t>
  </si>
  <si>
    <t>C7</t>
  </si>
  <si>
    <t>70-80</t>
  </si>
  <si>
    <t>59-60-0024</t>
  </si>
  <si>
    <t>Ель обыкновенная Ehrengold</t>
  </si>
  <si>
    <t>Picea abies Ehrengold</t>
  </si>
  <si>
    <t>80-110</t>
  </si>
  <si>
    <t>59-60-0152</t>
  </si>
  <si>
    <t>59-60-0069</t>
  </si>
  <si>
    <t>Ель обыкновенная Emsland</t>
  </si>
  <si>
    <t>Picea abies Emsland</t>
  </si>
  <si>
    <t>C25</t>
  </si>
  <si>
    <t>59-60-0155</t>
  </si>
  <si>
    <t>Ель обыкновенная Formanek</t>
  </si>
  <si>
    <t>Picea abies Formanek</t>
  </si>
  <si>
    <t>87-31-0107</t>
  </si>
  <si>
    <t>Ель обыкновенная Frohburg</t>
  </si>
  <si>
    <t>Picea abies Frohburg</t>
  </si>
  <si>
    <t>60- 80</t>
  </si>
  <si>
    <t>59-22-0708</t>
  </si>
  <si>
    <t xml:space="preserve">Ель обыкновенная Frohburg </t>
  </si>
  <si>
    <t xml:space="preserve">Picea abies Frohburg </t>
  </si>
  <si>
    <t>59-60-0159</t>
  </si>
  <si>
    <t>Ель обыкновенная Gold Finch</t>
  </si>
  <si>
    <t>Picea abies Gold Finch</t>
  </si>
  <si>
    <t>59-60-0163</t>
  </si>
  <si>
    <t>Ель обыкновенная Honey Pot</t>
  </si>
  <si>
    <t>Picea abies Honey Pot</t>
  </si>
  <si>
    <t>59-60-0165</t>
  </si>
  <si>
    <t>Ель обыкновенная Inversa</t>
  </si>
  <si>
    <t>Picea abies Inversa</t>
  </si>
  <si>
    <t>45-65</t>
  </si>
  <si>
    <t>87-31-0068</t>
  </si>
  <si>
    <t>87-31-0301</t>
  </si>
  <si>
    <t xml:space="preserve">Ель обыкновенная Inversa </t>
  </si>
  <si>
    <t>40- 50</t>
  </si>
  <si>
    <t>59-25-1225</t>
  </si>
  <si>
    <t>Ель обыкновенная Little Gem</t>
  </si>
  <si>
    <t>Picea abies Little Gem</t>
  </si>
  <si>
    <t>59-52-0248</t>
  </si>
  <si>
    <t>35-40</t>
  </si>
  <si>
    <t>59-60-0063</t>
  </si>
  <si>
    <t>Ель обыкновенная Lombarstii</t>
  </si>
  <si>
    <t>Picea abies Lombarstii</t>
  </si>
  <si>
    <t>59-60-0166</t>
  </si>
  <si>
    <t>59-60-0169</t>
  </si>
  <si>
    <t>Ель обыкновенная Medusa</t>
  </si>
  <si>
    <t>Picea abies Medusa</t>
  </si>
  <si>
    <t>59-60-0027</t>
  </si>
  <si>
    <t>Ель обыкновенная Mikulasovice</t>
  </si>
  <si>
    <t>Picea abies Mikulasovice</t>
  </si>
  <si>
    <t>59-23-1834</t>
  </si>
  <si>
    <t>Ель обыкновенная Nidiformis</t>
  </si>
  <si>
    <t>Picea abies Nidiformis</t>
  </si>
  <si>
    <t>C4</t>
  </si>
  <si>
    <t>59-20-1040</t>
  </si>
  <si>
    <t>59-60-0443</t>
  </si>
  <si>
    <t>Ель обыкновенная Palecek</t>
  </si>
  <si>
    <t>Picea abies Palecek</t>
  </si>
  <si>
    <t>PA 70</t>
  </si>
  <si>
    <t>59-60-0028</t>
  </si>
  <si>
    <t>Ель обыкновенная Petra</t>
  </si>
  <si>
    <t>Picea abies Petra</t>
  </si>
  <si>
    <t>45-60</t>
  </si>
  <si>
    <t>59-60-0070</t>
  </si>
  <si>
    <t>Ель обыкновенная Pusch</t>
  </si>
  <si>
    <t>Picea abies Pusch</t>
  </si>
  <si>
    <t>59-60-0172</t>
  </si>
  <si>
    <t>59-60-0173</t>
  </si>
  <si>
    <t>Ель обыкновенная Rydal</t>
  </si>
  <si>
    <t>Picea abies Rydal</t>
  </si>
  <si>
    <t>59-60-0175</t>
  </si>
  <si>
    <t>Ель обыкновенная Summer Daze</t>
  </si>
  <si>
    <t>Picea abies Summer Daze</t>
  </si>
  <si>
    <t>59-60-0174</t>
  </si>
  <si>
    <t>PA 110-120</t>
  </si>
  <si>
    <t>59-60-0177</t>
  </si>
  <si>
    <t>Ель обыкновенная Wild Strawberry</t>
  </si>
  <si>
    <t>Picea abies Wild Strawberry</t>
  </si>
  <si>
    <t>59-60-0176</t>
  </si>
  <si>
    <t>PA 115-125</t>
  </si>
  <si>
    <t>59-32-7513</t>
  </si>
  <si>
    <t xml:space="preserve">Ель обыкновенная Wills Zwerg </t>
  </si>
  <si>
    <t xml:space="preserve">Picea abies Wills Zwerg </t>
  </si>
  <si>
    <t>20-25</t>
  </si>
  <si>
    <t>59-23-3663</t>
  </si>
  <si>
    <t>Ель сербская</t>
  </si>
  <si>
    <t>Picea omorika</t>
  </si>
  <si>
    <t>70-120</t>
  </si>
  <si>
    <t>59-23-3664</t>
  </si>
  <si>
    <t>59-01-0005</t>
  </si>
  <si>
    <t>125-150</t>
  </si>
  <si>
    <t>59-60-0189</t>
  </si>
  <si>
    <t>Ель сербская Frohnleiten</t>
  </si>
  <si>
    <t>Picea omorika Frohnleiten</t>
  </si>
  <si>
    <t>59-23-2044</t>
  </si>
  <si>
    <t>Ель сербская Karel</t>
  </si>
  <si>
    <t>Picea omorika Karel</t>
  </si>
  <si>
    <t>59-23-0310</t>
  </si>
  <si>
    <t>59-23-2830</t>
  </si>
  <si>
    <t>Ель сербская Nana</t>
  </si>
  <si>
    <t>Picea omorika Nana</t>
  </si>
  <si>
    <t>87-31-0036</t>
  </si>
  <si>
    <t>25+</t>
  </si>
  <si>
    <t>87-31-0302</t>
  </si>
  <si>
    <t>87-31-0245</t>
  </si>
  <si>
    <t>Ель сербская Pendula</t>
  </si>
  <si>
    <t>Picea omorika Pendula</t>
  </si>
  <si>
    <t>59-60-0192</t>
  </si>
  <si>
    <t>Ель сербская Pendula Bruns</t>
  </si>
  <si>
    <t>Picea omorika Pendula Bruns</t>
  </si>
  <si>
    <t>59-60-0191</t>
  </si>
  <si>
    <t>PA 100-125</t>
  </si>
  <si>
    <t>59-60-0195</t>
  </si>
  <si>
    <t>Ель сербская Roter Austrieb</t>
  </si>
  <si>
    <t>Picea omorika Roter Austrieb</t>
  </si>
  <si>
    <t>54-07-0274</t>
  </si>
  <si>
    <t>Ель сизая/канадская Alberta Globe</t>
  </si>
  <si>
    <t>Picea glauca Alberta Globe</t>
  </si>
  <si>
    <t>54-07-0244</t>
  </si>
  <si>
    <t>Ель сизая/канадская Conica</t>
  </si>
  <si>
    <t>Picea glauca Conica</t>
  </si>
  <si>
    <t>C1</t>
  </si>
  <si>
    <t>59-23-2816</t>
  </si>
  <si>
    <t>54-07-0093</t>
  </si>
  <si>
    <t>40-45</t>
  </si>
  <si>
    <t>54-05-0111</t>
  </si>
  <si>
    <t>40+</t>
  </si>
  <si>
    <t>54-05-0024</t>
  </si>
  <si>
    <t>59-20-0394</t>
  </si>
  <si>
    <t>54-05-0190</t>
  </si>
  <si>
    <t>60+</t>
  </si>
  <si>
    <t>87-44-0062</t>
  </si>
  <si>
    <t>59-22-0720</t>
  </si>
  <si>
    <t xml:space="preserve">Ель сизая/канадская Conica </t>
  </si>
  <si>
    <t xml:space="preserve">Picea glauca Conica </t>
  </si>
  <si>
    <t>59-23-3665</t>
  </si>
  <si>
    <t>Ель сизая/канадская Daisy's White</t>
  </si>
  <si>
    <t>Picea glauca Daisy's White</t>
  </si>
  <si>
    <t>59-36-2658</t>
  </si>
  <si>
    <t>59-32-3148</t>
  </si>
  <si>
    <t xml:space="preserve">Ель сизая/канадская Daisy's White </t>
  </si>
  <si>
    <t xml:space="preserve">Picea glauca Daisy's White </t>
  </si>
  <si>
    <t>54-07-0184</t>
  </si>
  <si>
    <t>Ель сизая/канадская December</t>
  </si>
  <si>
    <t>Picea glauca December</t>
  </si>
  <si>
    <t>45-50</t>
  </si>
  <si>
    <t>59-60-0181</t>
  </si>
  <si>
    <t>Ель сизая/канадская Dent</t>
  </si>
  <si>
    <t>Picea glauca Dent</t>
  </si>
  <si>
    <t>59-60-0183</t>
  </si>
  <si>
    <t>Ель сизая/канадская Joseph Rys</t>
  </si>
  <si>
    <t>Picea glauca Joseph Rys</t>
  </si>
  <si>
    <t>59-60-0184</t>
  </si>
  <si>
    <t>Ель сизая/канадская Pardubice</t>
  </si>
  <si>
    <t>Picea glauca Pardubice</t>
  </si>
  <si>
    <t>59-60-0185</t>
  </si>
  <si>
    <t>Ель сизая/канадская Pendula</t>
  </si>
  <si>
    <t>Picea glauca Pendula</t>
  </si>
  <si>
    <t>87-07-10655</t>
  </si>
  <si>
    <t>Ель сизая/канадская Perfecta</t>
  </si>
  <si>
    <t>Picea glauca Perfecta</t>
  </si>
  <si>
    <t>54-07-0281</t>
  </si>
  <si>
    <t>54-07-0268</t>
  </si>
  <si>
    <t>87-44-0063</t>
  </si>
  <si>
    <t>54-07-0246</t>
  </si>
  <si>
    <t>87-44-0064</t>
  </si>
  <si>
    <t>59-27-1696</t>
  </si>
  <si>
    <t>Ель сизая/канадская Rainbow's End</t>
  </si>
  <si>
    <t>Picea glauca Rainbow's End</t>
  </si>
  <si>
    <t>59-27-1698</t>
  </si>
  <si>
    <t>59-27-4632</t>
  </si>
  <si>
    <t>87-01-0034</t>
  </si>
  <si>
    <t>Ель сизая/канадская Sander's Blue</t>
  </si>
  <si>
    <t>Picea glauca Sander's Blue</t>
  </si>
  <si>
    <t>46-173-0001</t>
  </si>
  <si>
    <t>87-44-0065</t>
  </si>
  <si>
    <t>87-01-0064</t>
  </si>
  <si>
    <t>59-60-0240</t>
  </si>
  <si>
    <t>Ель ситхинская Midget</t>
  </si>
  <si>
    <t>Picea sitchensis Midget</t>
  </si>
  <si>
    <t>59-60-0242</t>
  </si>
  <si>
    <t>Ель ситхинская Papoose</t>
  </si>
  <si>
    <t>Picea sitchensis Papoose</t>
  </si>
  <si>
    <t>59-60-0243</t>
  </si>
  <si>
    <t>Ель ситхинская Peve Wiesje</t>
  </si>
  <si>
    <t>Picea sitchensis Peve Wiesje</t>
  </si>
  <si>
    <t>59-60-0244</t>
  </si>
  <si>
    <t>Ель ситхинская Rom</t>
  </si>
  <si>
    <t>Picea sitchensis Rom</t>
  </si>
  <si>
    <t>59-60-0246</t>
  </si>
  <si>
    <t>Ель ситхинская Silberzwerg</t>
  </si>
  <si>
    <t>Picea sitchensis Silberzwerg</t>
  </si>
  <si>
    <t>59-03-1045</t>
  </si>
  <si>
    <t>Ель колючая Glauca Globosa</t>
  </si>
  <si>
    <t>Picea pungens Glauca Globosa</t>
  </si>
  <si>
    <t>59-03-1552</t>
  </si>
  <si>
    <t>Ель колючая Bialobok</t>
  </si>
  <si>
    <t>Picea pungens Bialobok</t>
  </si>
  <si>
    <t>59-03-1044</t>
  </si>
  <si>
    <t>Ель колючая Edith</t>
  </si>
  <si>
    <t>Picea pungens Edith</t>
  </si>
  <si>
    <t>59-03-1043</t>
  </si>
  <si>
    <t>Ель обыкновенная Acrocona</t>
  </si>
  <si>
    <t>Picea abies Acrocona</t>
  </si>
  <si>
    <t>59-03-1522</t>
  </si>
  <si>
    <t>Ель обыкновенная Tompa</t>
  </si>
  <si>
    <t>Picea abies Tompa</t>
  </si>
  <si>
    <t>59-03-1160</t>
  </si>
  <si>
    <t>Ель сизая/канадская Maingold</t>
  </si>
  <si>
    <t>Picea glauca Maingold </t>
  </si>
  <si>
    <t>59-03-1161</t>
  </si>
  <si>
    <t>Ель сизая/канадская Sander's Blue</t>
  </si>
  <si>
    <t>Picea glauca Sander's Blue</t>
  </si>
  <si>
    <t>46-38-4396</t>
  </si>
  <si>
    <t>Кипарисовик горохоплодный</t>
  </si>
  <si>
    <t>Chamaecyparis pisifera</t>
  </si>
  <si>
    <t>46-38-4397</t>
  </si>
  <si>
    <t>59-23-1954</t>
  </si>
  <si>
    <t>Кипарисовик горохоплодный Filifera Nana</t>
  </si>
  <si>
    <t>Chamaecyparis pisifera Filifera Nana</t>
  </si>
  <si>
    <t>59-28-0130</t>
  </si>
  <si>
    <t xml:space="preserve">Кипарисовик горохоплодный Filifera Nana </t>
  </si>
  <si>
    <t xml:space="preserve">Chamaecyparis pisifera Filifera Nana </t>
  </si>
  <si>
    <t>59-36-0392</t>
  </si>
  <si>
    <t>Кипарисовик горохоплодный Sungold</t>
  </si>
  <si>
    <t>Chamaecyparis pisifera Sungold</t>
  </si>
  <si>
    <t>54-07-0085</t>
  </si>
  <si>
    <t>Кипарисовик лавсона Columnaris</t>
  </si>
  <si>
    <t>Chamaecyparis lawsoniana Columnaris</t>
  </si>
  <si>
    <t>54-07-0148</t>
  </si>
  <si>
    <t>Кипарисовик лавсона Ellwoodii</t>
  </si>
  <si>
    <t>Chamaecyparis lawsoniana Ellwoodii</t>
  </si>
  <si>
    <t>59-20-1026</t>
  </si>
  <si>
    <t>87-102-0002</t>
  </si>
  <si>
    <t>Кипарисовик лавсона Ivonne</t>
  </si>
  <si>
    <t>Chamaecyparis lawsoniana Ivonne</t>
  </si>
  <si>
    <t>C1/P13</t>
  </si>
  <si>
    <t>59-20-1027</t>
  </si>
  <si>
    <t>59-03-1090</t>
  </si>
  <si>
    <t>87-102-0034</t>
  </si>
  <si>
    <t>Кипарисовик лавсона Snow White</t>
  </si>
  <si>
    <t>Chamaecyparis lawsoniana Snow White</t>
  </si>
  <si>
    <t>54-07-0224</t>
  </si>
  <si>
    <t>54-07-0285</t>
  </si>
  <si>
    <t>20-40</t>
  </si>
  <si>
    <t>54-07-0034</t>
  </si>
  <si>
    <t>Кипарисовик лавсона White Spot</t>
  </si>
  <si>
    <t>Chamaecyparis lawsoniana White Spot</t>
  </si>
  <si>
    <t>59-60-0103</t>
  </si>
  <si>
    <t>Кипарисовик туполистный Nana Gracilis</t>
  </si>
  <si>
    <t>Chamaecyparis obtusa Nana Gracilis</t>
  </si>
  <si>
    <t>10-25</t>
  </si>
  <si>
    <t>59-28-0681</t>
  </si>
  <si>
    <t xml:space="preserve">Лещина/Орешник большая Purpurea </t>
  </si>
  <si>
    <t xml:space="preserve">Corylus maxima Purpurea </t>
  </si>
  <si>
    <t>59-23-1207</t>
  </si>
  <si>
    <t>Лиственница европейская</t>
  </si>
  <si>
    <t>Larix decidua Pendula</t>
  </si>
  <si>
    <t>PA 160-180</t>
  </si>
  <si>
    <t>46-38-4582</t>
  </si>
  <si>
    <t>Larix decidua</t>
  </si>
  <si>
    <t>46-38-5042</t>
  </si>
  <si>
    <t>160-180</t>
  </si>
  <si>
    <t>46-38-4287</t>
  </si>
  <si>
    <t>46-38-3038</t>
  </si>
  <si>
    <t>59-32-7495</t>
  </si>
  <si>
    <t xml:space="preserve">Лиственница европейская </t>
  </si>
  <si>
    <t xml:space="preserve">Larix decidua </t>
  </si>
  <si>
    <t>46-38-4289</t>
  </si>
  <si>
    <t>250-300</t>
  </si>
  <si>
    <t>59-32-5133</t>
  </si>
  <si>
    <t xml:space="preserve">Лиственница европейская Puli </t>
  </si>
  <si>
    <t xml:space="preserve">Larix decidua Puli </t>
  </si>
  <si>
    <t>120-160</t>
  </si>
  <si>
    <t>59-23-3727</t>
  </si>
  <si>
    <t>Лиственница Кемпфера Diana</t>
  </si>
  <si>
    <t>Larix kaempferi Diana</t>
  </si>
  <si>
    <t xml:space="preserve">PA 150-170 </t>
  </si>
  <si>
    <t>59-32-3094</t>
  </si>
  <si>
    <t xml:space="preserve">Лиственница Кемпфера Stiff Weeper </t>
  </si>
  <si>
    <t xml:space="preserve">Larix kaempferi Stiff Weeper </t>
  </si>
  <si>
    <t>59-23-0377</t>
  </si>
  <si>
    <t>Микробиота перекрестнопарная</t>
  </si>
  <si>
    <t>Microbiota decussata</t>
  </si>
  <si>
    <t>87-102-0023</t>
  </si>
  <si>
    <t>Можжевельник виргинский Grey Owl</t>
  </si>
  <si>
    <t>Juniperus virginiana Grey Owl</t>
  </si>
  <si>
    <t>59-22-0700</t>
  </si>
  <si>
    <t xml:space="preserve">Можжевельник виргинский Grey Owl </t>
  </si>
  <si>
    <t xml:space="preserve">Juniperus virginiana Grey Owl </t>
  </si>
  <si>
    <t>59-36-1649</t>
  </si>
  <si>
    <t>Можжевельник виргинский Hetz</t>
  </si>
  <si>
    <t>Juniperus virginiana Hetz</t>
  </si>
  <si>
    <t>87-07-10641</t>
  </si>
  <si>
    <t>59-23-0123</t>
  </si>
  <si>
    <t>59-23-2792</t>
  </si>
  <si>
    <t>54-07-0058</t>
  </si>
  <si>
    <t>Можжевельник горизонтальный Andorra Compact</t>
  </si>
  <si>
    <t>Juniperus horizontalis Andorra Compact</t>
  </si>
  <si>
    <t>59-23-1970</t>
  </si>
  <si>
    <t>59-20-1030</t>
  </si>
  <si>
    <t>59-20-0324</t>
  </si>
  <si>
    <t>59-28-0176</t>
  </si>
  <si>
    <t xml:space="preserve">Можжевельник горизонтальный Andorra Compact </t>
  </si>
  <si>
    <t xml:space="preserve">Juniperus horizontalis Andorra Compact </t>
  </si>
  <si>
    <t>59-28-0175</t>
  </si>
  <si>
    <t>59-03-1508</t>
  </si>
  <si>
    <t>Можжевельник горизонтальный Andorra Variegata</t>
  </si>
  <si>
    <t>Juniperus horizontalis Andorra Variegata</t>
  </si>
  <si>
    <t>59-32-3047</t>
  </si>
  <si>
    <t>59-20-0066</t>
  </si>
  <si>
    <t>54-07-0059</t>
  </si>
  <si>
    <t>Можжевельник горизонтальный Blue Chip</t>
  </si>
  <si>
    <t>Juniperus horizontalis Blue Chip</t>
  </si>
  <si>
    <t>59-23-0378</t>
  </si>
  <si>
    <t>59-20-1031</t>
  </si>
  <si>
    <t>59-23-0260</t>
  </si>
  <si>
    <t>Можжевельник горизонтальный Golden Carpet</t>
  </si>
  <si>
    <t>Juniperus horizontalis Golden Carpet</t>
  </si>
  <si>
    <t>59-20-0071</t>
  </si>
  <si>
    <t>Можжевельник горизонтальный Limeglow</t>
  </si>
  <si>
    <t>Juniperus horizontalis Limeglow</t>
  </si>
  <si>
    <t>59-28-0188</t>
  </si>
  <si>
    <t xml:space="preserve">Можжевельник горизонтальный Limeglow </t>
  </si>
  <si>
    <t xml:space="preserve">Juniperus horizontalis Limeglow </t>
  </si>
  <si>
    <t>54-07-0157</t>
  </si>
  <si>
    <t>Можжевельник горизонтальный Prince of Wales</t>
  </si>
  <si>
    <t>Juniperus horizontalis Prince of Wales</t>
  </si>
  <si>
    <t>59-23-1887</t>
  </si>
  <si>
    <t>Можжевельник горизонтальный Wiltonii</t>
  </si>
  <si>
    <t>Juniperus horizontalis Wiltonii</t>
  </si>
  <si>
    <t>59-13-0480</t>
  </si>
  <si>
    <t xml:space="preserve">Можжевельник горизонтальный Wiltonii </t>
  </si>
  <si>
    <t xml:space="preserve">Juniperus horizontalis Wiltonii </t>
  </si>
  <si>
    <t>59-28-0195</t>
  </si>
  <si>
    <t>59-23-3666</t>
  </si>
  <si>
    <t>Можжевельник казацкий Arcadia</t>
  </si>
  <si>
    <t>Juniperus sabina Arcadia</t>
  </si>
  <si>
    <t>59-20-0260</t>
  </si>
  <si>
    <t>Можжевельник казацкий Blue Danube</t>
  </si>
  <si>
    <t>Juniperus sabina Blue Danube</t>
  </si>
  <si>
    <t>C2,5</t>
  </si>
  <si>
    <t>59-20-0261</t>
  </si>
  <si>
    <t>Можжевельник казацкий Broadmoor</t>
  </si>
  <si>
    <t>Juniperus sabina Broadmoor</t>
  </si>
  <si>
    <t>59-22-0690</t>
  </si>
  <si>
    <t xml:space="preserve">Можжевельник казацкий Glauca </t>
  </si>
  <si>
    <t xml:space="preserve">Juniperus sabina Glauca </t>
  </si>
  <si>
    <t>59-23-2774</t>
  </si>
  <si>
    <t>Можжевельник казацкий Mas</t>
  </si>
  <si>
    <t>Juniperus sabina Mas</t>
  </si>
  <si>
    <t>59-28-0201</t>
  </si>
  <si>
    <t xml:space="preserve">Можжевельник казацкий Rockery Gem </t>
  </si>
  <si>
    <t xml:space="preserve">Juniperus sabina Rockery Gem </t>
  </si>
  <si>
    <t>59-23-1997</t>
  </si>
  <si>
    <t>Можжевельник казацкий Tam No Blight</t>
  </si>
  <si>
    <t>Juniperus sabina Tam No Blight</t>
  </si>
  <si>
    <t>54-07-0159</t>
  </si>
  <si>
    <t>Можжевельник казацкий Tamariscifolia</t>
  </si>
  <si>
    <t>Juniperus sabina Tamariscifolia</t>
  </si>
  <si>
    <t>59-20-0350</t>
  </si>
  <si>
    <t>59-20-0076</t>
  </si>
  <si>
    <t>54-07-0172</t>
  </si>
  <si>
    <t>Можжевельник китайский Blue Alps</t>
  </si>
  <si>
    <t>Juniperus chinensis Blue Alps</t>
  </si>
  <si>
    <t>59-20-1058</t>
  </si>
  <si>
    <t>59-03-1207</t>
  </si>
  <si>
    <t>Можжевельник китайский Expansa Variegata</t>
  </si>
  <si>
    <t>Juniperus chinensis Expansa Variegata</t>
  </si>
  <si>
    <t>Можжевельник китайский Kuriwao Gold</t>
  </si>
  <si>
    <t>Juniperus chinensis Kuriwao Gold</t>
  </si>
  <si>
    <t>59-36-2490</t>
  </si>
  <si>
    <t>59-28-0153</t>
  </si>
  <si>
    <t xml:space="preserve">Можжевельник китайский Kuriwao Gold </t>
  </si>
  <si>
    <t xml:space="preserve">Juniperus chinensis Kuriwao Gold </t>
  </si>
  <si>
    <t>59-28-0154</t>
  </si>
  <si>
    <t>54-07-0229</t>
  </si>
  <si>
    <t>Можжевельник китайский Stricta</t>
  </si>
  <si>
    <t>Juniperus chinensis Stricta</t>
  </si>
  <si>
    <t>87-01-0392</t>
  </si>
  <si>
    <t>54-05-0035</t>
  </si>
  <si>
    <t>59-23-2749</t>
  </si>
  <si>
    <t>54-07-0230</t>
  </si>
  <si>
    <t>54-07-0142</t>
  </si>
  <si>
    <t>54-05-0108</t>
  </si>
  <si>
    <t>54-07-0197</t>
  </si>
  <si>
    <t>80+</t>
  </si>
  <si>
    <t>54-07-0276</t>
  </si>
  <si>
    <t>Можжевельник китайский Variegata</t>
  </si>
  <si>
    <t>Juniperus chinensis Variegata</t>
  </si>
  <si>
    <t>10-15</t>
  </si>
  <si>
    <t>87-102-0028</t>
  </si>
  <si>
    <t>Можжевельник лежачий Nana</t>
  </si>
  <si>
    <t>Juniperus procumbens Nana</t>
  </si>
  <si>
    <t>C1,5/P15</t>
  </si>
  <si>
    <t>59-23-1989</t>
  </si>
  <si>
    <t>54-07-0178</t>
  </si>
  <si>
    <t>59-60-0142</t>
  </si>
  <si>
    <t>59-20-0348</t>
  </si>
  <si>
    <t>87-102-0013</t>
  </si>
  <si>
    <t>59-28-0200</t>
  </si>
  <si>
    <t xml:space="preserve">Можжевельник лежачий Nana </t>
  </si>
  <si>
    <t xml:space="preserve">Juniperus procumbens Nana </t>
  </si>
  <si>
    <t>59-60-0123</t>
  </si>
  <si>
    <t>Можжевельник обыкновенный Corielagan</t>
  </si>
  <si>
    <t>Juniperus communis Corielagan</t>
  </si>
  <si>
    <t>59-13-0464</t>
  </si>
  <si>
    <t xml:space="preserve">Можжевельник обыкновенный Corielagan </t>
  </si>
  <si>
    <t xml:space="preserve">Juniperus communis Corielagan </t>
  </si>
  <si>
    <t>Pa 60-80</t>
  </si>
  <si>
    <t>59-60-0013</t>
  </si>
  <si>
    <t>Можжевельник обыкновенный Depressa Aurea</t>
  </si>
  <si>
    <t>Juniperus communis Depressa Aurea</t>
  </si>
  <si>
    <t>59-20-1059</t>
  </si>
  <si>
    <t>Можжевельник обыкновенный Goldschatz</t>
  </si>
  <si>
    <t>Juniperus communis Goldschatz</t>
  </si>
  <si>
    <t>87-07-2359</t>
  </si>
  <si>
    <t>54-07-0055</t>
  </si>
  <si>
    <t>Можжевельник обыкновенный Green Carpet</t>
  </si>
  <si>
    <t>Juniperus communis Green Carpet</t>
  </si>
  <si>
    <t>87-07-4235</t>
  </si>
  <si>
    <t>59-28-0163</t>
  </si>
  <si>
    <t xml:space="preserve">Можжевельник обыкновенный Green Carpet </t>
  </si>
  <si>
    <t xml:space="preserve">Juniperus communis Green Carpet </t>
  </si>
  <si>
    <t>59-60-0125</t>
  </si>
  <si>
    <t>Можжевельник обыкновенный Greenmantle</t>
  </si>
  <si>
    <t>Juniperus communis Greenmantle</t>
  </si>
  <si>
    <t>PA 120-150</t>
  </si>
  <si>
    <t>59-60-0127</t>
  </si>
  <si>
    <t>Можжевельник обыкновенный Lemon Carpet</t>
  </si>
  <si>
    <t>Juniperus communis Lemon Carpet</t>
  </si>
  <si>
    <t>59-42-0349</t>
  </si>
  <si>
    <t>Можжевельник обыкновенный Repanda</t>
  </si>
  <si>
    <t>Juniperus communis Repanda</t>
  </si>
  <si>
    <t>54-07-0020</t>
  </si>
  <si>
    <t>59-23-0071</t>
  </si>
  <si>
    <t>59-28-1187</t>
  </si>
  <si>
    <t xml:space="preserve">Можжевельник обыкновенный Suecica </t>
  </si>
  <si>
    <t xml:space="preserve">Juniperus communis Suecica </t>
  </si>
  <si>
    <t>59-32-5124</t>
  </si>
  <si>
    <t>59-60-0129</t>
  </si>
  <si>
    <t>Можжевельник обыкновенный Zeal</t>
  </si>
  <si>
    <t>Juniperus communis Zeal</t>
  </si>
  <si>
    <t>PA 100-115</t>
  </si>
  <si>
    <t>59-23-0072</t>
  </si>
  <si>
    <t>Можжевельник прибрежный Zeal</t>
  </si>
  <si>
    <t>Juniperus conferta Schlager</t>
  </si>
  <si>
    <t>54-07-0145</t>
  </si>
  <si>
    <t>Можжевельник скальный Blue Arrow</t>
  </si>
  <si>
    <t>Juniperus scopulorum Blue Arrow</t>
  </si>
  <si>
    <t>59-20-1034</t>
  </si>
  <si>
    <t>54-05-0050</t>
  </si>
  <si>
    <t>54-05-0097</t>
  </si>
  <si>
    <t>100+</t>
  </si>
  <si>
    <t>46-38-4335</t>
  </si>
  <si>
    <t>200-250</t>
  </si>
  <si>
    <t>54-05-0051</t>
  </si>
  <si>
    <t>Можжевельник скальный Moonglow</t>
  </si>
  <si>
    <t>Juniperus scopulorum Moonglow</t>
  </si>
  <si>
    <t>54-05-0146</t>
  </si>
  <si>
    <t>59-36-1638</t>
  </si>
  <si>
    <t>RB/C26</t>
  </si>
  <si>
    <t>59-20-1036</t>
  </si>
  <si>
    <t>Можжевельник скальный Skyrocket</t>
  </si>
  <si>
    <t>Juniperus scopulorum Skyrocket</t>
  </si>
  <si>
    <t>46-38-7966</t>
  </si>
  <si>
    <t>46-38-7961</t>
  </si>
  <si>
    <t>59-20-0343</t>
  </si>
  <si>
    <t>Можжевельник средний Gold Star</t>
  </si>
  <si>
    <t>Juniperus media Gold Star</t>
  </si>
  <si>
    <t>59-36-2521</t>
  </si>
  <si>
    <t>59-60-0117</t>
  </si>
  <si>
    <t>Можжевельник средний Goldkissen</t>
  </si>
  <si>
    <t>Juniperus media Goldkissen</t>
  </si>
  <si>
    <t>PA 100-110</t>
  </si>
  <si>
    <t>87-102-0026</t>
  </si>
  <si>
    <t>Можжевельник средний Mint Julep</t>
  </si>
  <si>
    <t>Juniperus media Mint Julep</t>
  </si>
  <si>
    <t>87-102-0009</t>
  </si>
  <si>
    <t>59-23-0093</t>
  </si>
  <si>
    <t>54-07-0158</t>
  </si>
  <si>
    <t>54-05-0104</t>
  </si>
  <si>
    <t>54-07-0023</t>
  </si>
  <si>
    <t>59-23-0092</t>
  </si>
  <si>
    <t>54-07-0233</t>
  </si>
  <si>
    <t>59-20-1033</t>
  </si>
  <si>
    <t>Можжевельник средний Mordigan Gold</t>
  </si>
  <si>
    <t>Juniperus media Mordigan Gold</t>
  </si>
  <si>
    <t>59-23-0096</t>
  </si>
  <si>
    <t>87-102-0027</t>
  </si>
  <si>
    <t>Можжевельник средний Old Gold</t>
  </si>
  <si>
    <t>Juniperus media Old Gold</t>
  </si>
  <si>
    <t>87-44-0056</t>
  </si>
  <si>
    <t>59-23-1599</t>
  </si>
  <si>
    <t>59-23-1900</t>
  </si>
  <si>
    <t>59-60-0119</t>
  </si>
  <si>
    <t>PA 90-100</t>
  </si>
  <si>
    <t>59-23-0085</t>
  </si>
  <si>
    <t>Можжевельник средний Pfitzeriana Aurea</t>
  </si>
  <si>
    <t>Juniperus media Pfitzeriana Aurea</t>
  </si>
  <si>
    <t>59-23-2771</t>
  </si>
  <si>
    <t>59-23-1901</t>
  </si>
  <si>
    <t>Можжевельник средний Pfitzeriana Compacta</t>
  </si>
  <si>
    <t>59-20-1051</t>
  </si>
  <si>
    <t>Juniperus media Pfitzeriana Compacta</t>
  </si>
  <si>
    <t>54-07-0236</t>
  </si>
  <si>
    <t>Можжевельник чешуйчатый Blue Carpet</t>
  </si>
  <si>
    <t>Juniperus squamata Blue Carpet</t>
  </si>
  <si>
    <t>54-07-0028</t>
  </si>
  <si>
    <t>59-20-1037</t>
  </si>
  <si>
    <t>59-23-3667</t>
  </si>
  <si>
    <t>87-102-0010</t>
  </si>
  <si>
    <t>Можжевельник чешуйчатый Blue Star</t>
  </si>
  <si>
    <t>Juniperus squamata Blue Star</t>
  </si>
  <si>
    <t>18-20</t>
  </si>
  <si>
    <t>54-07-0238</t>
  </si>
  <si>
    <t>20+</t>
  </si>
  <si>
    <t>59-23-0118</t>
  </si>
  <si>
    <t>54-07-0218</t>
  </si>
  <si>
    <t>59-23-3668</t>
  </si>
  <si>
    <t>59-23-2783</t>
  </si>
  <si>
    <t>59-60-0143</t>
  </si>
  <si>
    <t>PA 70-90</t>
  </si>
  <si>
    <t>54-05-0102</t>
  </si>
  <si>
    <t>54-07-0266</t>
  </si>
  <si>
    <t>54-07-0030</t>
  </si>
  <si>
    <t>Можжевельник чешуйчатый Blue Swede</t>
  </si>
  <si>
    <t>Juniperus squamata Blue Swede</t>
  </si>
  <si>
    <t>59-20-0361</t>
  </si>
  <si>
    <t>59-23-1906</t>
  </si>
  <si>
    <t>Можжевельник чешуйчатый Dream Joy</t>
  </si>
  <si>
    <t>Juniperus squamata Dream Joy</t>
  </si>
  <si>
    <t>59-20-1038</t>
  </si>
  <si>
    <t>54-07-0139</t>
  </si>
  <si>
    <t>Можжевельник чешуйчатый Holger</t>
  </si>
  <si>
    <t>Juniperus squamata Holger</t>
  </si>
  <si>
    <t>15+</t>
  </si>
  <si>
    <t>87-102-0011</t>
  </si>
  <si>
    <t>59-23-3669</t>
  </si>
  <si>
    <t>59-60-0023</t>
  </si>
  <si>
    <t>PA 90-95</t>
  </si>
  <si>
    <t>59-20-0366</t>
  </si>
  <si>
    <t>46-38-1267</t>
  </si>
  <si>
    <t>10-20</t>
  </si>
  <si>
    <t>59-20-1039</t>
  </si>
  <si>
    <t>59-23-2787</t>
  </si>
  <si>
    <t>59-23-1908</t>
  </si>
  <si>
    <t>59-20-0367</t>
  </si>
  <si>
    <t>54-07-0161</t>
  </si>
  <si>
    <t>Можжевельник чешуйчатый Meyeri</t>
  </si>
  <si>
    <t>Juniperus squamata Meyeri</t>
  </si>
  <si>
    <t>87-102-0012</t>
  </si>
  <si>
    <t>54-07-0162</t>
  </si>
  <si>
    <t>59-23-2789</t>
  </si>
  <si>
    <t>59-60-0146</t>
  </si>
  <si>
    <t>Можжевельник чешуйчатый Tropical Blue</t>
  </si>
  <si>
    <t>Juniperus squamata Tropical Blue</t>
  </si>
  <si>
    <t>Можжевельник горизонтальный Andorra Variegata</t>
  </si>
  <si>
    <t>Juniperus horizontalis Andorra Variegata</t>
  </si>
  <si>
    <t>59-03-1510</t>
  </si>
  <si>
    <t>Можжевельник горизонтальный Blue Forest</t>
  </si>
  <si>
    <t>Juniperus horizontalis Blue Forest</t>
  </si>
  <si>
    <t>59-03-1092</t>
  </si>
  <si>
    <t>Можжевельник горизонтальный Golden Carpet</t>
  </si>
  <si>
    <t>Juniperus horizontalis Golden Carpet</t>
  </si>
  <si>
    <t>59-03-1512</t>
  </si>
  <si>
    <t>Можжевельник горизонтальный Limeglow</t>
  </si>
  <si>
    <t>Juniperus horizontalis Limeglow</t>
  </si>
  <si>
    <t>59-03-1037</t>
  </si>
  <si>
    <t>Можжевельник казацкий Tamariscifolia</t>
  </si>
  <si>
    <t>Juniperus sabina Tamariscifolia</t>
  </si>
  <si>
    <t>Можжевельник китайский Expansa Variegata</t>
  </si>
  <si>
    <t>Juniperus chinensis Expansa Variegata</t>
  </si>
  <si>
    <t>59-03-1007</t>
  </si>
  <si>
    <t>Можжевельник китайский Stricta Variegata</t>
  </si>
  <si>
    <t>Juniperus chinensis Stricta Variegata</t>
  </si>
  <si>
    <t>59-03-0160</t>
  </si>
  <si>
    <t>Можжевельник чешуйчатый Floreant</t>
  </si>
  <si>
    <t>Juniperus squamata Floreant</t>
  </si>
  <si>
    <t>59-60-0085</t>
  </si>
  <si>
    <t>Пихта кавказская Pendula</t>
  </si>
  <si>
    <t>Abies nordmanniana Pendula</t>
  </si>
  <si>
    <t>59-23-1910</t>
  </si>
  <si>
    <t>Пихта корейская</t>
  </si>
  <si>
    <t>Abies koreana</t>
  </si>
  <si>
    <t>35-55</t>
  </si>
  <si>
    <t>59-32-2970</t>
  </si>
  <si>
    <t xml:space="preserve">Пихта корейская </t>
  </si>
  <si>
    <t xml:space="preserve">Abies koreana </t>
  </si>
  <si>
    <t>59-22-0644</t>
  </si>
  <si>
    <t>59-60-0084</t>
  </si>
  <si>
    <t>Пихта корейская Aurea</t>
  </si>
  <si>
    <t>Abies koreana Aurea</t>
  </si>
  <si>
    <t>PA 60-90</t>
  </si>
  <si>
    <t>59-60-0068</t>
  </si>
  <si>
    <t>Пихта корейская Kristallkugel</t>
  </si>
  <si>
    <t>Abies koreana Kristallkugel</t>
  </si>
  <si>
    <t>59-20-1025</t>
  </si>
  <si>
    <t>Пихта корейская Silberlocke</t>
  </si>
  <si>
    <t>Abies koreana Silberlocke</t>
  </si>
  <si>
    <t>59-60-0074</t>
  </si>
  <si>
    <t>Пихта корейская Wellenseind</t>
  </si>
  <si>
    <t>Abies koreana Wellenseind</t>
  </si>
  <si>
    <t>PA 30-50</t>
  </si>
  <si>
    <t>59-32-2958</t>
  </si>
  <si>
    <t xml:space="preserve">Пихта одноцветная </t>
  </si>
  <si>
    <t xml:space="preserve">Abies concolor </t>
  </si>
  <si>
    <t>87-07-10225</t>
  </si>
  <si>
    <t>Пихта субальпийская Compacta</t>
  </si>
  <si>
    <t>Abies lasiocarpa Compacta</t>
  </si>
  <si>
    <t>59-28-1138</t>
  </si>
  <si>
    <t xml:space="preserve">Abies lasiocarpa Compacta </t>
  </si>
  <si>
    <t>59-28-0071</t>
  </si>
  <si>
    <t xml:space="preserve">Сосна боснийская/белокорая Malinki </t>
  </si>
  <si>
    <t xml:space="preserve">Pinus leucodermis Malinki </t>
  </si>
  <si>
    <t>87-31-0025</t>
  </si>
  <si>
    <t>Сосна веймутова Blue Shag</t>
  </si>
  <si>
    <t>Pinus strobus Blue Shag</t>
  </si>
  <si>
    <t>30- 40</t>
  </si>
  <si>
    <t>87-07-9576</t>
  </si>
  <si>
    <t>Сосна веймутова Densa Hill</t>
  </si>
  <si>
    <t>Pinus strobus Densa Hill</t>
  </si>
  <si>
    <t>87-07-3073</t>
  </si>
  <si>
    <t>Сосна веймутова Fastigiata</t>
  </si>
  <si>
    <t>Pinus strobus Fastigiata</t>
  </si>
  <si>
    <t>59-60-0080</t>
  </si>
  <si>
    <t>Сосна веймутова Green Twist</t>
  </si>
  <si>
    <t>Pinus strobus Green Twist</t>
  </si>
  <si>
    <t>PA 70-95</t>
  </si>
  <si>
    <t>59-60-0411</t>
  </si>
  <si>
    <t>Сосна веймутова Greg</t>
  </si>
  <si>
    <t>Pinus strobus Greg</t>
  </si>
  <si>
    <t>87-07-7909</t>
  </si>
  <si>
    <t>Сосна веймутова Krugers Lilliput</t>
  </si>
  <si>
    <t>Pinus strobus Krugers Lilliput</t>
  </si>
  <si>
    <t>87-07-3077</t>
  </si>
  <si>
    <t>Сосна веймутова Macopin</t>
  </si>
  <si>
    <t>Pinus strobus Macopin</t>
  </si>
  <si>
    <t>87-31-0028</t>
  </si>
  <si>
    <t>Сосна веймутова Radiata</t>
  </si>
  <si>
    <t>Pinus strobus Radiata</t>
  </si>
  <si>
    <t>87-07-1020</t>
  </si>
  <si>
    <t>Сосна гельдрейха Compact Gem</t>
  </si>
  <si>
    <t>Pinus heldreichii Compact Gem</t>
  </si>
  <si>
    <t>87-44-0069</t>
  </si>
  <si>
    <t>59-32-7552</t>
  </si>
  <si>
    <t xml:space="preserve">Сосна гельдрейха Compact Gem </t>
  </si>
  <si>
    <t xml:space="preserve">Pinus heldreichii Compact Gem </t>
  </si>
  <si>
    <t>59-60-0274</t>
  </si>
  <si>
    <t>Сосна гельдрейха Greece</t>
  </si>
  <si>
    <t>Pinus heldreichii Greece</t>
  </si>
  <si>
    <t>59-60-0278</t>
  </si>
  <si>
    <t>Сосна гельдрейха Keule</t>
  </si>
  <si>
    <t>Pinus heldreichii Keule</t>
  </si>
  <si>
    <t>59-60-0279</t>
  </si>
  <si>
    <t>Сосна гельдрейха Little Dracula</t>
  </si>
  <si>
    <t>Pinus heldreichii Little Dracula</t>
  </si>
  <si>
    <t>87-07-0732</t>
  </si>
  <si>
    <t>Сосна гельдрейха Malinki</t>
  </si>
  <si>
    <t>Pinus heldreichii Malinki</t>
  </si>
  <si>
    <t>59-60-0282</t>
  </si>
  <si>
    <t>Сосна гельдрейха Pirin</t>
  </si>
  <si>
    <t>Pinus heldreichii Pirin</t>
  </si>
  <si>
    <t>87-07-7016</t>
  </si>
  <si>
    <t>Сосна гельдрейха Satellit</t>
  </si>
  <si>
    <t>Pinus heldreichii Satellit</t>
  </si>
  <si>
    <t>59-36-2688</t>
  </si>
  <si>
    <t>59-60-0285</t>
  </si>
  <si>
    <t>Сосна гельдрейха Smidtii</t>
  </si>
  <si>
    <t>Pinus heldreichii Smidtii</t>
  </si>
  <si>
    <t>PA 65-75</t>
  </si>
  <si>
    <t>46-38-4344</t>
  </si>
  <si>
    <t xml:space="preserve">Сосна горная </t>
  </si>
  <si>
    <t xml:space="preserve">Pinus mugo </t>
  </si>
  <si>
    <t>87-31-0043</t>
  </si>
  <si>
    <t>Сосна горная Benjamin</t>
  </si>
  <si>
    <t>Pinus mugo Benjamin</t>
  </si>
  <si>
    <t>87-44-0072</t>
  </si>
  <si>
    <t>Сосна горная Gnom</t>
  </si>
  <si>
    <t>Pinus mugo Gnom</t>
  </si>
  <si>
    <t>87-31-0198</t>
  </si>
  <si>
    <t>Сосна горная Golden Glow</t>
  </si>
  <si>
    <t>Pinus mugo Golden Glow</t>
  </si>
  <si>
    <t>40- 45</t>
  </si>
  <si>
    <t>87-31-0087</t>
  </si>
  <si>
    <t xml:space="preserve">25+ </t>
  </si>
  <si>
    <t>87-31-0132</t>
  </si>
  <si>
    <t>Сосна горная Humpy</t>
  </si>
  <si>
    <t>Pinus mugo Humpy</t>
  </si>
  <si>
    <t>20- 25</t>
  </si>
  <si>
    <t>59-23-3770</t>
  </si>
  <si>
    <t>Сосна горная Mops</t>
  </si>
  <si>
    <t>Pinus mugo Mops</t>
  </si>
  <si>
    <t>87-31-0139</t>
  </si>
  <si>
    <t>59-23-2858</t>
  </si>
  <si>
    <t>54-07-0284</t>
  </si>
  <si>
    <t>Сосна горная Mughus</t>
  </si>
  <si>
    <t>Pinus mugo Mughus</t>
  </si>
  <si>
    <t>59-20-0408</t>
  </si>
  <si>
    <t>54-05-0088</t>
  </si>
  <si>
    <t>87-31-0147</t>
  </si>
  <si>
    <t>Сосна горная Ophir</t>
  </si>
  <si>
    <t>Pinus mugo Ophir</t>
  </si>
  <si>
    <t>87-31-0146</t>
  </si>
  <si>
    <t>59-20-1043</t>
  </si>
  <si>
    <t>Сосна горная Pumilio</t>
  </si>
  <si>
    <t>Pinus mugo Pumilio</t>
  </si>
  <si>
    <t>59-25-0035</t>
  </si>
  <si>
    <t>Сосна горная Varella</t>
  </si>
  <si>
    <t>Pinus mugo Varella</t>
  </si>
  <si>
    <t>Сосна горная Winter Gold</t>
  </si>
  <si>
    <t>Pinus mugo Winter Gold</t>
  </si>
  <si>
    <t>59-23-3784</t>
  </si>
  <si>
    <t>87-07-7534</t>
  </si>
  <si>
    <t>Сосна горная Winzig</t>
  </si>
  <si>
    <t>Pinus mugo Winzig</t>
  </si>
  <si>
    <t>87-07-7526</t>
  </si>
  <si>
    <t>Сосна густоцветковая Alice Verkade</t>
  </si>
  <si>
    <t>Pinus densiflora Alice Verkade</t>
  </si>
  <si>
    <t>59-60-0251</t>
  </si>
  <si>
    <t>Сосна густоцветковая Burker's Red Variegated</t>
  </si>
  <si>
    <t>Pinus densiflora Burker's Red Variegated</t>
  </si>
  <si>
    <t>59-60-0253</t>
  </si>
  <si>
    <t>Сосна густоцветковая Edsal Wood</t>
  </si>
  <si>
    <t>Pinus densiflora Edsal Wood</t>
  </si>
  <si>
    <t>59-60-0254</t>
  </si>
  <si>
    <t>PA 55-70</t>
  </si>
  <si>
    <t>59-60-0039</t>
  </si>
  <si>
    <t>Сосна густоцветковая Golden Ghost</t>
  </si>
  <si>
    <t>59-60-0040</t>
  </si>
  <si>
    <t>Pinus densiflora Golden Ghost</t>
  </si>
  <si>
    <t>59-60-0255</t>
  </si>
  <si>
    <t>59-60-0257</t>
  </si>
  <si>
    <t>Сосна густоцветковая Jane Kluis</t>
  </si>
  <si>
    <t>Pinus densiflora Jane Kluis</t>
  </si>
  <si>
    <t>59-60-0256</t>
  </si>
  <si>
    <t>PA 60-70</t>
  </si>
  <si>
    <t>59-60-0259</t>
  </si>
  <si>
    <t>Сосна густоцветковая Kim</t>
  </si>
  <si>
    <t>Pinus densiflora Kim</t>
  </si>
  <si>
    <t>PA 80-105</t>
  </si>
  <si>
    <t>59-60-0261</t>
  </si>
  <si>
    <t>Сосна густоцветковая Low Glow</t>
  </si>
  <si>
    <t>Pinus densiflora Low Glow</t>
  </si>
  <si>
    <t>59-60-0260</t>
  </si>
  <si>
    <t>PA 65-80</t>
  </si>
  <si>
    <t>59-60-0263</t>
  </si>
  <si>
    <t>Сосна густоцветковая Meylan Compact</t>
  </si>
  <si>
    <t>Pinus densiflora Meylan Compact</t>
  </si>
  <si>
    <t>87-31-0117</t>
  </si>
  <si>
    <t>Сосна густоцветковая Oculus-draconis</t>
  </si>
  <si>
    <t>Pinus densiflora Oculusdraconis</t>
  </si>
  <si>
    <t>59-60-0264</t>
  </si>
  <si>
    <t>Сосна густоцветковая Pendula</t>
  </si>
  <si>
    <t>Pinus densiflora Pendula</t>
  </si>
  <si>
    <t>PA 80</t>
  </si>
  <si>
    <t>59-60-0265</t>
  </si>
  <si>
    <t>Сосна густоцветковая Pendwick</t>
  </si>
  <si>
    <t>Pinus densiflora Pendwick</t>
  </si>
  <si>
    <t>59-60-0041</t>
  </si>
  <si>
    <t>Сосна густоцветковая Rainbow</t>
  </si>
  <si>
    <t>Pinus densiflora Rainbow</t>
  </si>
  <si>
    <t>59-60-0266</t>
  </si>
  <si>
    <t>59-60-0267</t>
  </si>
  <si>
    <t>Сосна густоцветковая Vibrant</t>
  </si>
  <si>
    <t>Pinus densiflora Vibrant</t>
  </si>
  <si>
    <t>59-60-0269</t>
  </si>
  <si>
    <t>Сосна густоцветковая Watnong</t>
  </si>
  <si>
    <t>Pinus densiflora Watnong</t>
  </si>
  <si>
    <t>59-60-0268</t>
  </si>
  <si>
    <t>59-60-0409</t>
  </si>
  <si>
    <t>Сосна жёсткая H.B. Ben Walet</t>
  </si>
  <si>
    <t>Pinus rigida H.B. Ben Walet</t>
  </si>
  <si>
    <t>59-32-3237</t>
  </si>
  <si>
    <t xml:space="preserve">Сосна кедровая </t>
  </si>
  <si>
    <t xml:space="preserve">Pinus cembra </t>
  </si>
  <si>
    <t>59-60-0248</t>
  </si>
  <si>
    <t>Сосна кедровая Fastigiata</t>
  </si>
  <si>
    <t>Pinus cembra Fastigiata</t>
  </si>
  <si>
    <t>87-07-4209</t>
  </si>
  <si>
    <t>Сосна мелкоцветковая</t>
  </si>
  <si>
    <t>Pinus parviflora Negishi</t>
  </si>
  <si>
    <t>87-07-7615</t>
  </si>
  <si>
    <t>Pinus parviflora Glauca</t>
  </si>
  <si>
    <t>87-07-10670</t>
  </si>
  <si>
    <t>Pinus parviflora Hagaromo Seedling</t>
  </si>
  <si>
    <t>59-60-0405</t>
  </si>
  <si>
    <t>Pinus parviflora Koraku</t>
  </si>
  <si>
    <t>59-60-0406</t>
  </si>
  <si>
    <t>Pinus parviflora Shizukagoten</t>
  </si>
  <si>
    <t>59-60-0407</t>
  </si>
  <si>
    <t>Pinus parviflora Tempelhof</t>
  </si>
  <si>
    <t>59-60-0404</t>
  </si>
  <si>
    <t>Pinus parviflora Dr Landis Gold</t>
  </si>
  <si>
    <t>87-31-0206</t>
  </si>
  <si>
    <t>Сосна мелкоцветковая Saphir</t>
  </si>
  <si>
    <t>Pinus parviflora Saphir</t>
  </si>
  <si>
    <t>59-60-0270</t>
  </si>
  <si>
    <t>Сосна мягкая Cesarini Blue</t>
  </si>
  <si>
    <t>Pinus flexilis Cesarini Blue</t>
  </si>
  <si>
    <t>59-60-0271</t>
  </si>
  <si>
    <t>Сосна мягкая Firmament</t>
  </si>
  <si>
    <t>Pinus flexilis Firmament</t>
  </si>
  <si>
    <t>59-60-0042</t>
  </si>
  <si>
    <t>Сосна мягкая Vanderwolf's Pyramid</t>
  </si>
  <si>
    <t>Pinus flexilis Vanderwolf's Pyramid</t>
  </si>
  <si>
    <t>59-60-0272</t>
  </si>
  <si>
    <t>40-55</t>
  </si>
  <si>
    <t>Сосна обыкновенная</t>
  </si>
  <si>
    <t>Pinus sylvestris</t>
  </si>
  <si>
    <t>46-38-0660</t>
  </si>
  <si>
    <t>59-60-0415</t>
  </si>
  <si>
    <t>Сосна обыкновенная Bialogon</t>
  </si>
  <si>
    <t>Pinus sylvestris Bialogon</t>
  </si>
  <si>
    <t>59-60-0416</t>
  </si>
  <si>
    <t>Сосна обыкновенная Frensham</t>
  </si>
  <si>
    <t>Pinus sylvestris Frensham</t>
  </si>
  <si>
    <t>59-27-2122</t>
  </si>
  <si>
    <t>Сосна обыкновенная Gold Coin</t>
  </si>
  <si>
    <t>Pinus sylvestris Gold Coin</t>
  </si>
  <si>
    <t>59-60-0060</t>
  </si>
  <si>
    <t>Сосна обыкновенная Jerycho</t>
  </si>
  <si>
    <t>Pinus sylvestris Jerycho</t>
  </si>
  <si>
    <t>59-60-0419</t>
  </si>
  <si>
    <t>Сосна обыкновенная Kelpie</t>
  </si>
  <si>
    <t>Pinus sylvestris Kelpie</t>
  </si>
  <si>
    <t>59-60-0061</t>
  </si>
  <si>
    <t>Сосна обыкновенная Minima</t>
  </si>
  <si>
    <t>Pinus sylvestris Minima</t>
  </si>
  <si>
    <t>59-60-0420</t>
  </si>
  <si>
    <t>59-60-0062</t>
  </si>
  <si>
    <t>Сосна обыкновенная Pelczar</t>
  </si>
  <si>
    <t>Pinus sylvestris Pelczar</t>
  </si>
  <si>
    <t>59-60-0422</t>
  </si>
  <si>
    <t>59-60-0424</t>
  </si>
  <si>
    <t>Сосна обыкновенная Skjak II</t>
  </si>
  <si>
    <t>Pinus sylvestris Skjak II</t>
  </si>
  <si>
    <t>59-60-0425</t>
  </si>
  <si>
    <t>87-07-10282</t>
  </si>
  <si>
    <t>Сосна обыкновенная Watereri</t>
  </si>
  <si>
    <t>Pinus sylvestris Watereri</t>
  </si>
  <si>
    <t>87-31-0293</t>
  </si>
  <si>
    <t>87-07-7911</t>
  </si>
  <si>
    <t>Сосна сильватика Fastigiata</t>
  </si>
  <si>
    <t>Pinus sylvatica Fastigiata</t>
  </si>
  <si>
    <t>87-07-7915</t>
  </si>
  <si>
    <t>Сосна сильватика Watereri</t>
  </si>
  <si>
    <t>Pinus sylvatica Watereri</t>
  </si>
  <si>
    <t>59-60-0249</t>
  </si>
  <si>
    <t>Сосна скрученная Chief Joseph</t>
  </si>
  <si>
    <t>Pinus contorta Chief Joseph</t>
  </si>
  <si>
    <t>59-60-0250</t>
  </si>
  <si>
    <t>Сосна скрученная Taylor's Sunburst</t>
  </si>
  <si>
    <t>Pinus contorta Taylor's Sunburst</t>
  </si>
  <si>
    <t>59-60-0427</t>
  </si>
  <si>
    <t>Сосна тунберга Kalhoty</t>
  </si>
  <si>
    <t>Pinus thunbergii Kalhoty</t>
  </si>
  <si>
    <t>59-60-0428</t>
  </si>
  <si>
    <t>Сосна тунберга Orange Sebastian</t>
  </si>
  <si>
    <t>Pinus thunbergii Orange Sebastian</t>
  </si>
  <si>
    <t>59-60-0429</t>
  </si>
  <si>
    <t>Сосна тунберга Sayonara</t>
  </si>
  <si>
    <t>Pinus thunbergii Sayonara</t>
  </si>
  <si>
    <t>59-60-0431</t>
  </si>
  <si>
    <t>Сосна тунберга Thunderhead</t>
  </si>
  <si>
    <t>Pinus thunbergii Thunderhead</t>
  </si>
  <si>
    <t>59-60-0432</t>
  </si>
  <si>
    <t>Сосна тунберга Titus</t>
  </si>
  <si>
    <t>Pinus thunbergii Titus</t>
  </si>
  <si>
    <t>59-13-0578</t>
  </si>
  <si>
    <t>Сосна черная</t>
  </si>
  <si>
    <t>Pinus nigra</t>
  </si>
  <si>
    <t>RB/C32</t>
  </si>
  <si>
    <t>46-38-4408</t>
  </si>
  <si>
    <t>46-38-4348</t>
  </si>
  <si>
    <t>46-38-6261</t>
  </si>
  <si>
    <t>59-32-3290</t>
  </si>
  <si>
    <t xml:space="preserve">Сосна черная </t>
  </si>
  <si>
    <t xml:space="preserve">Pinus nigra </t>
  </si>
  <si>
    <t>46-38-4347</t>
  </si>
  <si>
    <t>59-60-0355</t>
  </si>
  <si>
    <t>Сосна черная Agnes Bregeon</t>
  </si>
  <si>
    <t>Pinus nigra Agnes Bregeon</t>
  </si>
  <si>
    <t>59-20-0412</t>
  </si>
  <si>
    <t>Сосна черная Austriaca</t>
  </si>
  <si>
    <t>Pinus nigra Austriaca</t>
  </si>
  <si>
    <t>87-44-0074</t>
  </si>
  <si>
    <t>Сосна черная Benelux</t>
  </si>
  <si>
    <t>Pinus nigra Benelux</t>
  </si>
  <si>
    <t>87-31-0237</t>
  </si>
  <si>
    <t>87-31-0095</t>
  </si>
  <si>
    <t>59-60-0357</t>
  </si>
  <si>
    <t>Сосна черная Biokovo</t>
  </si>
  <si>
    <t>Pinus nigra Biokovo</t>
  </si>
  <si>
    <t>PA 45-55</t>
  </si>
  <si>
    <t>59-60-0359</t>
  </si>
  <si>
    <t>Сосна черная Birte</t>
  </si>
  <si>
    <t>Pinus nigra Birte</t>
  </si>
  <si>
    <t>59-60-0363</t>
  </si>
  <si>
    <t>Сосна черная Cebennensis Nana</t>
  </si>
  <si>
    <t>Pinus nigra Cebennensis Nana</t>
  </si>
  <si>
    <t>59-60-0365</t>
  </si>
  <si>
    <t>Сосна черная Chinto</t>
  </si>
  <si>
    <t>Pinus nigra Chinto</t>
  </si>
  <si>
    <t>87-07-10271</t>
  </si>
  <si>
    <t>Сосна черная Compacta</t>
  </si>
  <si>
    <t>Pinus nigra Compacta</t>
  </si>
  <si>
    <t>59-60-0367</t>
  </si>
  <si>
    <t>Сосна черная Dr Shake</t>
  </si>
  <si>
    <t>Pinus nigra Dr Shake</t>
  </si>
  <si>
    <t>87-07-7050</t>
  </si>
  <si>
    <t>Сосна черная Fastigiata</t>
  </si>
  <si>
    <t>Pinus nigra Fastigiata</t>
  </si>
  <si>
    <t>59-60-0370</t>
  </si>
  <si>
    <t>Сосна черная Gaelle Bregeon</t>
  </si>
  <si>
    <t>Pinus nigra Gaelle Bregeon</t>
  </si>
  <si>
    <t>59-60-0369</t>
  </si>
  <si>
    <t>PA 40-50</t>
  </si>
  <si>
    <t>59-60-0057</t>
  </si>
  <si>
    <t>Сосна черная Globosa</t>
  </si>
  <si>
    <t>Pinus nigra Globosa</t>
  </si>
  <si>
    <t>45-55</t>
  </si>
  <si>
    <t>87-07-10272</t>
  </si>
  <si>
    <t>Сосна черная Green Tower</t>
  </si>
  <si>
    <t>Pinus nigra Green Tower</t>
  </si>
  <si>
    <t>87-31-0236</t>
  </si>
  <si>
    <t>87-07-0949</t>
  </si>
  <si>
    <t>Сосна черная Hornibrookiana</t>
  </si>
  <si>
    <t>Pinus nigra Hornibrookiana</t>
  </si>
  <si>
    <t>59-60-0372</t>
  </si>
  <si>
    <t>59-60-0373</t>
  </si>
  <si>
    <t>59-60-0374</t>
  </si>
  <si>
    <t>Сосна черная Jursa</t>
  </si>
  <si>
    <t>Pinus nigra Jursa</t>
  </si>
  <si>
    <t>59-60-0376</t>
  </si>
  <si>
    <t>Сосна черная Komet</t>
  </si>
  <si>
    <t>Pinus nigra Komet</t>
  </si>
  <si>
    <t>59-60-0379</t>
  </si>
  <si>
    <t>Сосна черная Marie Bregeon</t>
  </si>
  <si>
    <t>Pinus nigra Marie Bregeon</t>
  </si>
  <si>
    <t>PA 40-60</t>
  </si>
  <si>
    <t>59-60-0382</t>
  </si>
  <si>
    <t>Сосна черная Moran</t>
  </si>
  <si>
    <t>Pinus nigra Moran</t>
  </si>
  <si>
    <t>87-07-7542</t>
  </si>
  <si>
    <t>Сосна черная Nana</t>
  </si>
  <si>
    <t>Pinus nigra Nana</t>
  </si>
  <si>
    <t>87-31-0297</t>
  </si>
  <si>
    <t>30-40/40-45</t>
  </si>
  <si>
    <t>87-07-0688</t>
  </si>
  <si>
    <t>Сосна черная Oregon Green</t>
  </si>
  <si>
    <t>Pinus nigra Oregon Green</t>
  </si>
  <si>
    <t>59-60-0387</t>
  </si>
  <si>
    <t>Сосна черная Pierrick Bregeon</t>
  </si>
  <si>
    <t>Pinus nigra Pierrick Bregeon</t>
  </si>
  <si>
    <t>PA 50-70</t>
  </si>
  <si>
    <t>59-60-0392</t>
  </si>
  <si>
    <t>Сосна черная Pirin</t>
  </si>
  <si>
    <t>Pinus nigra Pirin</t>
  </si>
  <si>
    <t>59-60-0398</t>
  </si>
  <si>
    <t>Сосна черная SN 18</t>
  </si>
  <si>
    <t>Pinus nigra SN 18</t>
  </si>
  <si>
    <t>87-07-0612</t>
  </si>
  <si>
    <t>Сосна черная Spielberg</t>
  </si>
  <si>
    <t>Pinus nigra Spielberg</t>
  </si>
  <si>
    <t>59-60-0410</t>
  </si>
  <si>
    <t>Сосна шверина Wiethorst</t>
  </si>
  <si>
    <t>Pinus schwerinii Wiethorst</t>
  </si>
  <si>
    <t>59-03-1220</t>
  </si>
  <si>
    <t>Сосна горная Gnom</t>
  </si>
  <si>
    <t>Pinus mugo Gnom</t>
  </si>
  <si>
    <t>59-03-0201</t>
  </si>
  <si>
    <t>Сосна черная Pyramidalis</t>
  </si>
  <si>
    <t>Pinus nigra Pyramidalis</t>
  </si>
  <si>
    <t>Сосная горная</t>
  </si>
  <si>
    <t>Pinus mugo</t>
  </si>
  <si>
    <t>59-60-0289</t>
  </si>
  <si>
    <t>Сосная горная Albovariegata Panoch</t>
  </si>
  <si>
    <t>Pinus mugo Albovariegata Panoch</t>
  </si>
  <si>
    <t>59-60-0290</t>
  </si>
  <si>
    <t>PA 45-60</t>
  </si>
  <si>
    <t>59-60-0043</t>
  </si>
  <si>
    <t>Сосная горная Allgau</t>
  </si>
  <si>
    <t>Pinus mugo Allgau</t>
  </si>
  <si>
    <t>59-60-0292</t>
  </si>
  <si>
    <t>59-60-0293</t>
  </si>
  <si>
    <t>Сосная горная Amber Gold</t>
  </si>
  <si>
    <t>Pinus mugo Amber Gold</t>
  </si>
  <si>
    <t>87-01-0393</t>
  </si>
  <si>
    <t>Сосная горная Benjamin</t>
  </si>
  <si>
    <t>59-60-0294</t>
  </si>
  <si>
    <t>59-60-0296</t>
  </si>
  <si>
    <t>Сосная горная Carsten</t>
  </si>
  <si>
    <t>Pinus mugo Carsten</t>
  </si>
  <si>
    <t>59-60-0297</t>
  </si>
  <si>
    <t>87-07-9564</t>
  </si>
  <si>
    <t>Сосная горная Columnaris</t>
  </si>
  <si>
    <t>Pinus mugo Columnaris</t>
  </si>
  <si>
    <t>59-60-0298</t>
  </si>
  <si>
    <t>Сосная горная Dezember Gold</t>
  </si>
  <si>
    <t>Pinus mugo Dezember Gold</t>
  </si>
  <si>
    <t>59-60-0299</t>
  </si>
  <si>
    <t>59-60-0302</t>
  </si>
  <si>
    <t>Сосная горная Dom</t>
  </si>
  <si>
    <t>Pinus mugo Dom</t>
  </si>
  <si>
    <t>87-07-2967</t>
  </si>
  <si>
    <t>Сосная горная Golden Glow</t>
  </si>
  <si>
    <t>59-60-0304</t>
  </si>
  <si>
    <t>59-60-0305</t>
  </si>
  <si>
    <t>PA 75-100</t>
  </si>
  <si>
    <t>59-60-0044</t>
  </si>
  <si>
    <t>Сосная горная Grune Welle</t>
  </si>
  <si>
    <t>Pinus mugo Grune Welle</t>
  </si>
  <si>
    <t>59-60-0306</t>
  </si>
  <si>
    <t>PA 50-65</t>
  </si>
  <si>
    <t>87-07-7027</t>
  </si>
  <si>
    <t>Сосная горная Heideperle</t>
  </si>
  <si>
    <t>Pinus mugo Heideperle</t>
  </si>
  <si>
    <t>59-60-0045</t>
  </si>
  <si>
    <t>59-60-0308</t>
  </si>
  <si>
    <t>87-07-8011</t>
  </si>
  <si>
    <t>Сосная горная Hesse</t>
  </si>
  <si>
    <t>Pinus mugo Hesse</t>
  </si>
  <si>
    <t>87-07-7032</t>
  </si>
  <si>
    <t>Сосная горная Humpy</t>
  </si>
  <si>
    <t>59-60-0309</t>
  </si>
  <si>
    <t>Сосная горная Jakobsen</t>
  </si>
  <si>
    <t>Pinus mugo Jakobsen</t>
  </si>
  <si>
    <t>59-60-0310</t>
  </si>
  <si>
    <t>59-60-0313</t>
  </si>
  <si>
    <t>Сосная горная Kleiner Wimbachii</t>
  </si>
  <si>
    <t>Pinus mugo Kleiner Wimbachii</t>
  </si>
  <si>
    <t>59-60-0315</t>
  </si>
  <si>
    <t>Сосная горная Knapenburg</t>
  </si>
  <si>
    <t>Pinus mugo Knapenburg</t>
  </si>
  <si>
    <t>59-60-0317</t>
  </si>
  <si>
    <t>Сосная горная Kokos</t>
  </si>
  <si>
    <t>Pinus mugo Kokos</t>
  </si>
  <si>
    <t>59-60-0046</t>
  </si>
  <si>
    <t>Сосная горная Leuco like</t>
  </si>
  <si>
    <t>Pinus mugo Leuco like</t>
  </si>
  <si>
    <t>59-60-0320</t>
  </si>
  <si>
    <t>Сосная горная Leuco-like</t>
  </si>
  <si>
    <t>Pinus mugo Leuco-like</t>
  </si>
  <si>
    <t>59-60-0321</t>
  </si>
  <si>
    <t>Сосная горная Litomysl</t>
  </si>
  <si>
    <t>Pinus mugo Litomysl</t>
  </si>
  <si>
    <t>59-60-0047</t>
  </si>
  <si>
    <t>Сосная горная Little Gold Star</t>
  </si>
  <si>
    <t>Pinus mugo Little Gold Star</t>
  </si>
  <si>
    <t>59-60-0323</t>
  </si>
  <si>
    <t>59-60-0325</t>
  </si>
  <si>
    <t>Сосная горная Mars</t>
  </si>
  <si>
    <t>Pinus mugo Mars</t>
  </si>
  <si>
    <t>59-60-0324</t>
  </si>
  <si>
    <t>PA 40-70</t>
  </si>
  <si>
    <t>59-60-0328</t>
  </si>
  <si>
    <t>Сосная горная Mini Mini</t>
  </si>
  <si>
    <t>Pinus mugo Mini Mini</t>
  </si>
  <si>
    <t>87-07-7533</t>
  </si>
  <si>
    <t>Сосная горная Mini Mops</t>
  </si>
  <si>
    <t>Pinus mugo Mini Mops</t>
  </si>
  <si>
    <t>59-60-0329</t>
  </si>
  <si>
    <t>Сосная горная Minikin</t>
  </si>
  <si>
    <t>Pinus mugo Minikin</t>
  </si>
  <si>
    <t>59-60-0330</t>
  </si>
  <si>
    <t>Сосная горная Misty</t>
  </si>
  <si>
    <t>Pinus mugo Misty</t>
  </si>
  <si>
    <t>87-01-0106</t>
  </si>
  <si>
    <t>Сосная горная Mops</t>
  </si>
  <si>
    <t>59-60-0048</t>
  </si>
  <si>
    <t>59-60-0049</t>
  </si>
  <si>
    <t>Сосная горная Mops Midget</t>
  </si>
  <si>
    <t>Pinus mugo Mops Midget</t>
  </si>
  <si>
    <t>87-01-0044</t>
  </si>
  <si>
    <t>Сосная горная Mughus</t>
  </si>
  <si>
    <t>50-+</t>
  </si>
  <si>
    <t>87-102-0029</t>
  </si>
  <si>
    <t>C2/P17</t>
  </si>
  <si>
    <t>87-01-0276</t>
  </si>
  <si>
    <t>87-07-10257</t>
  </si>
  <si>
    <t>Сосная горная Mugo</t>
  </si>
  <si>
    <t>Pinus mugo Mugo</t>
  </si>
  <si>
    <t>59-60-0050</t>
  </si>
  <si>
    <t>Сосная горная Ofenpass</t>
  </si>
  <si>
    <t>Pinus mugo Ofenpass</t>
  </si>
  <si>
    <t>59-60-0332</t>
  </si>
  <si>
    <t>87-07-0633</t>
  </si>
  <si>
    <t>Сосная горная Ophir</t>
  </si>
  <si>
    <t>59-60-0051</t>
  </si>
  <si>
    <t>Сосная горная Picobello</t>
  </si>
  <si>
    <t>Pinus mugo Picobello</t>
  </si>
  <si>
    <t>59-60-0334</t>
  </si>
  <si>
    <t>87-01-0284</t>
  </si>
  <si>
    <t>Сосная горная Pumilio</t>
  </si>
  <si>
    <t>59-20-0198</t>
  </si>
  <si>
    <t>59-60-0052</t>
  </si>
  <si>
    <t>Сосная горная Saturn</t>
  </si>
  <si>
    <t>Pinus mugo Saturn</t>
  </si>
  <si>
    <t>59-60-0335</t>
  </si>
  <si>
    <t>59-60-0337</t>
  </si>
  <si>
    <t>Сосная горная Sherwood Compact</t>
  </si>
  <si>
    <t>Pinus mugo Sherwood Compact</t>
  </si>
  <si>
    <t>59-60-0336</t>
  </si>
  <si>
    <t>59-60-0053</t>
  </si>
  <si>
    <t>Сосная горная Skalka</t>
  </si>
  <si>
    <t>Pinus mugo Skalka</t>
  </si>
  <si>
    <t>59-60-0054</t>
  </si>
  <si>
    <t>Сосная горная Sunshine</t>
  </si>
  <si>
    <t>Pinus mugo Sunshine</t>
  </si>
  <si>
    <t>59-60-0340</t>
  </si>
  <si>
    <t>59-60-0343</t>
  </si>
  <si>
    <t>Сосная горная Tlamicka</t>
  </si>
  <si>
    <t>Pinus mugo Tlamicka</t>
  </si>
  <si>
    <t>59-60-0344</t>
  </si>
  <si>
    <t>Сосная горная Turra</t>
  </si>
  <si>
    <t>Pinus mugo Turra</t>
  </si>
  <si>
    <t>59-60-0345</t>
  </si>
  <si>
    <t>Сосная горная Tyller</t>
  </si>
  <si>
    <t>Pinus mugo Tyller</t>
  </si>
  <si>
    <t>59-60-0055</t>
  </si>
  <si>
    <t>Сосная горная Uelzen</t>
  </si>
  <si>
    <t>Pinus mugo Uelzen</t>
  </si>
  <si>
    <t>59-60-0347</t>
  </si>
  <si>
    <t>87-07-10266</t>
  </si>
  <si>
    <t>Сосная горная Varella</t>
  </si>
  <si>
    <t>59-60-0351</t>
  </si>
  <si>
    <t>59-60-0349</t>
  </si>
  <si>
    <t>87-07-7046</t>
  </si>
  <si>
    <t>Сосная горная Winter Gold</t>
  </si>
  <si>
    <t>59-60-0353</t>
  </si>
  <si>
    <t>Сосная горная Wintersonne</t>
  </si>
  <si>
    <t>Pinus mugo Wintersonne</t>
  </si>
  <si>
    <t>59-60-0354</t>
  </si>
  <si>
    <t>87-07-7535</t>
  </si>
  <si>
    <t>Сосная горная Zundert</t>
  </si>
  <si>
    <t>Pinus mugo Zundert</t>
  </si>
  <si>
    <t>59-60-0056</t>
  </si>
  <si>
    <t>50</t>
  </si>
  <si>
    <t>46-38-4924</t>
  </si>
  <si>
    <t>Тис</t>
  </si>
  <si>
    <t>Taxus</t>
  </si>
  <si>
    <t>87-07-10690</t>
  </si>
  <si>
    <t>Тис средний</t>
  </si>
  <si>
    <t>Taxus media Hicksii</t>
  </si>
  <si>
    <t>87-07-10691</t>
  </si>
  <si>
    <t>Taxus media Hillii</t>
  </si>
  <si>
    <t>54-07-0250</t>
  </si>
  <si>
    <t>Тис средний Hicksii</t>
  </si>
  <si>
    <t>59-28-0240</t>
  </si>
  <si>
    <t xml:space="preserve">Тис средний Hicksii </t>
  </si>
  <si>
    <t xml:space="preserve">Taxus media Hicksii </t>
  </si>
  <si>
    <t>59-32-3368</t>
  </si>
  <si>
    <t>59-32-7610</t>
  </si>
  <si>
    <t xml:space="preserve">Тис ягодный Elegantissima </t>
  </si>
  <si>
    <t xml:space="preserve">Taxus baccata Elegantissima </t>
  </si>
  <si>
    <t>87-102-0021</t>
  </si>
  <si>
    <t>Тсуга канадская Jeddeloh</t>
  </si>
  <si>
    <t>Tsuga canadensis Jeddeloh</t>
  </si>
  <si>
    <t>87-07-9016</t>
  </si>
  <si>
    <t>Туя западная Anniek</t>
  </si>
  <si>
    <t>Thuja occidentalis Anniek</t>
  </si>
  <si>
    <t>46-38-6359</t>
  </si>
  <si>
    <t>Туя западная Aureaspicata</t>
  </si>
  <si>
    <t>Thuja occidentalis Aureaspicata</t>
  </si>
  <si>
    <t>RB/C20</t>
  </si>
  <si>
    <t>46-38-4368</t>
  </si>
  <si>
    <t>87-102-0006</t>
  </si>
  <si>
    <t>Туя западная Brabant</t>
  </si>
  <si>
    <t>Thuja occidentalis Brabant</t>
  </si>
  <si>
    <t>50-55</t>
  </si>
  <si>
    <t>54-05-0126</t>
  </si>
  <si>
    <t>87-01-0001</t>
  </si>
  <si>
    <t>87-01-0093</t>
  </si>
  <si>
    <t>54-05-0002</t>
  </si>
  <si>
    <t>87-07-10295</t>
  </si>
  <si>
    <t>54-07-0096</t>
  </si>
  <si>
    <t>54-05-0147</t>
  </si>
  <si>
    <t>54-07-0073</t>
  </si>
  <si>
    <t>54-05-0003</t>
  </si>
  <si>
    <t>54-05-0004</t>
  </si>
  <si>
    <t>54-07-0003</t>
  </si>
  <si>
    <t>54-07-0109</t>
  </si>
  <si>
    <t>87-01-0099</t>
  </si>
  <si>
    <t>54-05-0046</t>
  </si>
  <si>
    <t>125+</t>
  </si>
  <si>
    <t>54-05-0136</t>
  </si>
  <si>
    <t>46-38-6375</t>
  </si>
  <si>
    <t>RB/C10</t>
  </si>
  <si>
    <t>46-38-6346</t>
  </si>
  <si>
    <t>RB/C15</t>
  </si>
  <si>
    <t>46-38-6378</t>
  </si>
  <si>
    <t>46-38-6374</t>
  </si>
  <si>
    <t>RB/C25</t>
  </si>
  <si>
    <t>46-38-6377</t>
  </si>
  <si>
    <t>46-38-6379</t>
  </si>
  <si>
    <t>46-38-6380</t>
  </si>
  <si>
    <t>46-38-6373</t>
  </si>
  <si>
    <t>46-38-6376</t>
  </si>
  <si>
    <t>RB/C7,5</t>
  </si>
  <si>
    <t>46-38-2010</t>
  </si>
  <si>
    <t>46-38-4118</t>
  </si>
  <si>
    <t>46-38-0730</t>
  </si>
  <si>
    <t>46-38-4313</t>
  </si>
  <si>
    <t>200-240</t>
  </si>
  <si>
    <t xml:space="preserve">Туя западная Brabant </t>
  </si>
  <si>
    <t xml:space="preserve">Thuja occidentalis Brabant </t>
  </si>
  <si>
    <t>46-38-8241</t>
  </si>
  <si>
    <t>200-220</t>
  </si>
  <si>
    <t>46-38-8242</t>
  </si>
  <si>
    <t>46-38-8243</t>
  </si>
  <si>
    <t>46-38-6355</t>
  </si>
  <si>
    <t>Туя западная Brabant Variegata</t>
  </si>
  <si>
    <t>Thuja occidentalis Brabant Variegata</t>
  </si>
  <si>
    <t>59-32-7617</t>
  </si>
  <si>
    <t xml:space="preserve">Туя западная Brobecks Tower </t>
  </si>
  <si>
    <t xml:space="preserve">Thuja occidentalis Brobecks Tower </t>
  </si>
  <si>
    <t>59-27-5780</t>
  </si>
  <si>
    <t>Туя западная Columna</t>
  </si>
  <si>
    <t>Thuja occidentalis Columna</t>
  </si>
  <si>
    <t>87-102-0008</t>
  </si>
  <si>
    <t>Туя западная Danica</t>
  </si>
  <si>
    <t>Thuja occidentalis Danica</t>
  </si>
  <si>
    <t>87-01-0007</t>
  </si>
  <si>
    <t>87-44-0075</t>
  </si>
  <si>
    <t>54-07-0259</t>
  </si>
  <si>
    <t>54-07-0272</t>
  </si>
  <si>
    <t>54-07-0286</t>
  </si>
  <si>
    <t>54-05-0008</t>
  </si>
  <si>
    <t>59-23-3670</t>
  </si>
  <si>
    <t>46-38-4303</t>
  </si>
  <si>
    <t>46-38-4304</t>
  </si>
  <si>
    <t>46-38-4619</t>
  </si>
  <si>
    <t>59-28-1198</t>
  </si>
  <si>
    <t xml:space="preserve">Туя западная Danica </t>
  </si>
  <si>
    <t xml:space="preserve">Thuja occidentalis Danica </t>
  </si>
  <si>
    <t>59-28-1197</t>
  </si>
  <si>
    <t>59-32-5232</t>
  </si>
  <si>
    <t>59-13-0652</t>
  </si>
  <si>
    <t>Туя западная Filiformis</t>
  </si>
  <si>
    <t>Thuja occidentalis Filiformis</t>
  </si>
  <si>
    <t>59-27-5407</t>
  </si>
  <si>
    <t>Туя западная Filips Magic Moment</t>
  </si>
  <si>
    <t>Thuja occidentalis Filips Magic Moment</t>
  </si>
  <si>
    <t>59-23-3671</t>
  </si>
  <si>
    <t>Туя западная Globosa</t>
  </si>
  <si>
    <t>Thuja occidentalis Globosa</t>
  </si>
  <si>
    <t>59-23-1922</t>
  </si>
  <si>
    <t>59-23-2932</t>
  </si>
  <si>
    <t>59-23-3672</t>
  </si>
  <si>
    <t>59-23-1921</t>
  </si>
  <si>
    <t>59-13-0656</t>
  </si>
  <si>
    <t>RB/C10/20</t>
  </si>
  <si>
    <t>46-38-5062</t>
  </si>
  <si>
    <t>46-38-4385</t>
  </si>
  <si>
    <t>46-38-4305</t>
  </si>
  <si>
    <t xml:space="preserve">Туя западная Globosa </t>
  </si>
  <si>
    <t xml:space="preserve">Thuja occidentalis Globosa </t>
  </si>
  <si>
    <t>46-38-8167</t>
  </si>
  <si>
    <t>Туя западная Globosa Gold</t>
  </si>
  <si>
    <t>Thuja occidentalis Globosa Gold</t>
  </si>
  <si>
    <t>87-102-0030</t>
  </si>
  <si>
    <t>Туя западная Golden Globe</t>
  </si>
  <si>
    <t>Thuja occidentalis Golden Globe</t>
  </si>
  <si>
    <t>59-20-0447</t>
  </si>
  <si>
    <t>54-07-0261</t>
  </si>
  <si>
    <t>59-23-3833</t>
  </si>
  <si>
    <t>87-01-0100</t>
  </si>
  <si>
    <t>46-38-6320</t>
  </si>
  <si>
    <t>46-38-6504</t>
  </si>
  <si>
    <t>46-38-4372</t>
  </si>
  <si>
    <t>46-38-4173</t>
  </si>
  <si>
    <t>46-38-4371</t>
  </si>
  <si>
    <t xml:space="preserve">Туя западная Golden Globe </t>
  </si>
  <si>
    <t xml:space="preserve">Thuja occidentalis Golden Globe </t>
  </si>
  <si>
    <t>59-13-0661</t>
  </si>
  <si>
    <t>Туя западная Golden Globe RB/</t>
  </si>
  <si>
    <t>Thuja occidentalis Golden Globe RB/</t>
  </si>
  <si>
    <t>59-23-2940</t>
  </si>
  <si>
    <t>Туя западная Golden Smaragd</t>
  </si>
  <si>
    <t>Thuja occidentalis Golden Smaragd</t>
  </si>
  <si>
    <t>59-23-3678</t>
  </si>
  <si>
    <t>59-23-3834</t>
  </si>
  <si>
    <t>54-07-0006</t>
  </si>
  <si>
    <t>Туя западная Golden Tuffet</t>
  </si>
  <si>
    <t>Thuja occidentalis Golden Tuffet</t>
  </si>
  <si>
    <t>59-13-0667</t>
  </si>
  <si>
    <t>Туя западная Golden Tuffet RB/</t>
  </si>
  <si>
    <t>Thuja occidentalis Golden Tuffet RB/</t>
  </si>
  <si>
    <t>54-07-0041</t>
  </si>
  <si>
    <t>Туя западная Holmstrup</t>
  </si>
  <si>
    <t>Thuja occidentalis Holmstrup</t>
  </si>
  <si>
    <t>87-102-0032</t>
  </si>
  <si>
    <t>87-102-0031</t>
  </si>
  <si>
    <t>54-07-0257</t>
  </si>
  <si>
    <t>59-20-0451</t>
  </si>
  <si>
    <t>54-07-0258</t>
  </si>
  <si>
    <t>46-38-6389</t>
  </si>
  <si>
    <t>46-38-6391</t>
  </si>
  <si>
    <t>46-38-6390</t>
  </si>
  <si>
    <t>46-38-6385</t>
  </si>
  <si>
    <t>46-38-6386</t>
  </si>
  <si>
    <t>46-38-6381</t>
  </si>
  <si>
    <t>46-38-6384</t>
  </si>
  <si>
    <t>46-38-6383</t>
  </si>
  <si>
    <t>46-38-6395</t>
  </si>
  <si>
    <t>46-38-6394</t>
  </si>
  <si>
    <t>46-38-6393</t>
  </si>
  <si>
    <t>46-38-4324</t>
  </si>
  <si>
    <t>46-38-5414</t>
  </si>
  <si>
    <t>46-38-6269</t>
  </si>
  <si>
    <t>59-20-1055</t>
  </si>
  <si>
    <t>Туя западная Hoseri</t>
  </si>
  <si>
    <t>Thuja occidentalis Hoseri</t>
  </si>
  <si>
    <t>59-23-2140</t>
  </si>
  <si>
    <t>59-23-3835</t>
  </si>
  <si>
    <t>59-22-0792</t>
  </si>
  <si>
    <t>Туя западная Jantar</t>
  </si>
  <si>
    <t>Thuja occidentalis Jantar C3 30-50)</t>
  </si>
  <si>
    <t>59-36-2949</t>
  </si>
  <si>
    <t>Туя западная Little Giant</t>
  </si>
  <si>
    <t>Thuja occidentalis Little Giant</t>
  </si>
  <si>
    <t>87-01-0388</t>
  </si>
  <si>
    <t>59-32-5239</t>
  </si>
  <si>
    <t>Туя западная Magdalena</t>
  </si>
  <si>
    <t>Thuja occidentalis Magdalena</t>
  </si>
  <si>
    <t>59-23-3839</t>
  </si>
  <si>
    <t>Туя западная Mirjam</t>
  </si>
  <si>
    <t>Thuja occidentalis Mirjam</t>
  </si>
  <si>
    <t>54-05-0128</t>
  </si>
  <si>
    <t>59-23-2142</t>
  </si>
  <si>
    <t>87-01-0350</t>
  </si>
  <si>
    <t>59-28-1202</t>
  </si>
  <si>
    <t xml:space="preserve">Туя западная Mirjam </t>
  </si>
  <si>
    <t xml:space="preserve">Thuja occidentalis Mirjam </t>
  </si>
  <si>
    <t>54-05-0130</t>
  </si>
  <si>
    <t>Туя западная Mr Bowling Ball</t>
  </si>
  <si>
    <t>Thuja occidentalis Mr Bowling Ball</t>
  </si>
  <si>
    <t>59-20-1057</t>
  </si>
  <si>
    <t>59-23-2950</t>
  </si>
  <si>
    <t>54-07-0008</t>
  </si>
  <si>
    <t>Туя западная Rheingold</t>
  </si>
  <si>
    <t>Thuja occidentalis Rheingold</t>
  </si>
  <si>
    <t>54-07-0283</t>
  </si>
  <si>
    <t>46-38-6506</t>
  </si>
  <si>
    <t>59-20-0460</t>
  </si>
  <si>
    <t>Туя западная Salland</t>
  </si>
  <si>
    <t>Thuja occidentalis Salland</t>
  </si>
  <si>
    <t>59-20-0461</t>
  </si>
  <si>
    <t>59-32-3401</t>
  </si>
  <si>
    <t xml:space="preserve">Туя западная Selena </t>
  </si>
  <si>
    <t xml:space="preserve">Thuja occidentalis Selena </t>
  </si>
  <si>
    <t>54-07-0009</t>
  </si>
  <si>
    <t>Туя западная Smaragd</t>
  </si>
  <si>
    <t>Thuja occidentalis Smaragd</t>
  </si>
  <si>
    <t>54-07-0254</t>
  </si>
  <si>
    <t>150+</t>
  </si>
  <si>
    <t>54-07-0146</t>
  </si>
  <si>
    <t>54-07-0252</t>
  </si>
  <si>
    <t>87-07-0969</t>
  </si>
  <si>
    <t>59-20-1048</t>
  </si>
  <si>
    <t>54-07-0010</t>
  </si>
  <si>
    <t>54-07-0253</t>
  </si>
  <si>
    <t>59-22-0803</t>
  </si>
  <si>
    <t>Thuja occidentalis Smaragd C3 60-80)</t>
  </si>
  <si>
    <t>54-07-0011</t>
  </si>
  <si>
    <t>54-07-0275</t>
  </si>
  <si>
    <t>70-90</t>
  </si>
  <si>
    <t>87-01-0016</t>
  </si>
  <si>
    <t>54-05-0033</t>
  </si>
  <si>
    <t>54-05-0048</t>
  </si>
  <si>
    <t>46-119-0006</t>
  </si>
  <si>
    <t>46-38-3306</t>
  </si>
  <si>
    <t>59-13-0686</t>
  </si>
  <si>
    <t>46-38-6494</t>
  </si>
  <si>
    <t>59-23-0605</t>
  </si>
  <si>
    <t>RB/C26/35</t>
  </si>
  <si>
    <t>46-38-4113</t>
  </si>
  <si>
    <t>46-38-4114</t>
  </si>
  <si>
    <t>46-38-4112</t>
  </si>
  <si>
    <t>46-38-4174</t>
  </si>
  <si>
    <t xml:space="preserve">Туя западная Smaragd </t>
  </si>
  <si>
    <t xml:space="preserve">Thuja occidentalis Smaragd </t>
  </si>
  <si>
    <t>59-20-1024</t>
  </si>
  <si>
    <t>Туя западная Smaragd ball</t>
  </si>
  <si>
    <t>Thuja occidentalis Smaragd ball</t>
  </si>
  <si>
    <t>59-22-0806</t>
  </si>
  <si>
    <t>Туя западная Spiralis</t>
  </si>
  <si>
    <t>Thuja occidentalis Spiralis C3 40-60)</t>
  </si>
  <si>
    <t>46-38-6331</t>
  </si>
  <si>
    <t>Thuja occidentalis Spiralis</t>
  </si>
  <si>
    <t>46-38-6352</t>
  </si>
  <si>
    <t>46-38-5067</t>
  </si>
  <si>
    <t>59-20-0157</t>
  </si>
  <si>
    <t>Туя западная Sunkist</t>
  </si>
  <si>
    <t>Thuja occidentalis Sunkist</t>
  </si>
  <si>
    <t>59-20-1049</t>
  </si>
  <si>
    <t>46-38-6276</t>
  </si>
  <si>
    <t>87-07-7966</t>
  </si>
  <si>
    <t>Туя западная Sunny Smaragd</t>
  </si>
  <si>
    <t>Thuja occidentalis Sunny Smaragd</t>
  </si>
  <si>
    <t>87-102-0015</t>
  </si>
  <si>
    <t>Туя западная Tiny Tim</t>
  </si>
  <si>
    <t>Thuja occidentalis Tiny Tim</t>
  </si>
  <si>
    <t>87-102-0005</t>
  </si>
  <si>
    <t>46-38-4963</t>
  </si>
  <si>
    <t>46-38-6333</t>
  </si>
  <si>
    <t>46-38-6334</t>
  </si>
  <si>
    <t>46-38-6273</t>
  </si>
  <si>
    <t>59-28-0296</t>
  </si>
  <si>
    <t xml:space="preserve">Туя западная Tiny Tim </t>
  </si>
  <si>
    <t xml:space="preserve">Thuja occidentalis Tiny Tim </t>
  </si>
  <si>
    <t>59-28-0295</t>
  </si>
  <si>
    <t>87-07-9593</t>
  </si>
  <si>
    <t>Туя западная Totem Smaragd</t>
  </si>
  <si>
    <t>Thuja occidentalis Totem Smaragd</t>
  </si>
  <si>
    <t>46-38-6339</t>
  </si>
  <si>
    <t>Туя западная Wareana Lutescens</t>
  </si>
  <si>
    <t>Thuja occidentalis Wareana Lutescens</t>
  </si>
  <si>
    <t>46-38-6340</t>
  </si>
  <si>
    <t>46-38-6498</t>
  </si>
  <si>
    <t>46-38-6500</t>
  </si>
  <si>
    <t>46-38-6499</t>
  </si>
  <si>
    <t>46-38-6338</t>
  </si>
  <si>
    <t>46-38-4631</t>
  </si>
  <si>
    <t>46-38-4391</t>
  </si>
  <si>
    <t>59-20-0013</t>
  </si>
  <si>
    <t>Туя западная Woodwardii</t>
  </si>
  <si>
    <t>Thuja occidentalis Woodwardii</t>
  </si>
  <si>
    <t>87-44-0079</t>
  </si>
  <si>
    <t>54-05-0135</t>
  </si>
  <si>
    <t>Туя западная Yellow Ribbon</t>
  </si>
  <si>
    <t>Thuja occidentalis Yellow Ribbon</t>
  </si>
  <si>
    <t>59-36-1994</t>
  </si>
  <si>
    <t>46-38-6360</t>
  </si>
  <si>
    <t>46-38-6501</t>
  </si>
  <si>
    <t>46-38-6351</t>
  </si>
  <si>
    <t>46-38-6502</t>
  </si>
  <si>
    <t>46-38-6503</t>
  </si>
  <si>
    <t>46-38-6342</t>
  </si>
  <si>
    <t>46-38-4636</t>
  </si>
  <si>
    <t>46-38-4638</t>
  </si>
  <si>
    <t>46-38-4117</t>
  </si>
  <si>
    <t>46-38-4248</t>
  </si>
  <si>
    <t>59-20-0474</t>
  </si>
  <si>
    <t>Туя складчатая</t>
  </si>
  <si>
    <t>Thuja plicata Kornik</t>
  </si>
  <si>
    <t>59-36-2004</t>
  </si>
  <si>
    <t>Туя складчатая Kornik</t>
  </si>
  <si>
    <t>59-23-3851</t>
  </si>
  <si>
    <t>59-23-3852</t>
  </si>
  <si>
    <t>46-38-5078</t>
  </si>
  <si>
    <t>59-03-1539</t>
  </si>
  <si>
    <t>Туя западная Golden Tuffet</t>
  </si>
  <si>
    <t>Thuja occidentalis Golden Tuffet</t>
  </si>
  <si>
    <t>59-03-0286</t>
  </si>
  <si>
    <t>Туя западная Columna</t>
  </si>
  <si>
    <t>Thuja occidentalis Columna</t>
  </si>
  <si>
    <t>59-03-1534</t>
  </si>
  <si>
    <t>Туя западная Danica Aurea</t>
  </si>
  <si>
    <t>Thuja occidentalis Danica Aurea</t>
  </si>
  <si>
    <t>59-03-0292</t>
  </si>
  <si>
    <t>Туя западная Zmatlik</t>
  </si>
  <si>
    <t>Thuja occidentalis Zmatlik</t>
  </si>
  <si>
    <t>59-03-1228</t>
  </si>
  <si>
    <t>Туя складчатая Whipcord</t>
  </si>
  <si>
    <t>Thuja plicata Whipcord</t>
  </si>
  <si>
    <t>Лиственные деревья</t>
  </si>
  <si>
    <t>59-32-5643</t>
  </si>
  <si>
    <t xml:space="preserve">Береза повислая Purpurea </t>
  </si>
  <si>
    <t xml:space="preserve">Betula pendula Purpurea </t>
  </si>
  <si>
    <t>87-07-9938</t>
  </si>
  <si>
    <t>Береза повислая Youngii</t>
  </si>
  <si>
    <t>Betula pendula Youngii</t>
  </si>
  <si>
    <t>87-27-0028</t>
  </si>
  <si>
    <t>C45</t>
  </si>
  <si>
    <t xml:space="preserve"> 12-14</t>
  </si>
  <si>
    <t>46-38-7932</t>
  </si>
  <si>
    <t>Вяз шершавый Pendula</t>
  </si>
  <si>
    <t>Ulmus glabra Pendula</t>
  </si>
  <si>
    <t>59-32-7478</t>
  </si>
  <si>
    <t xml:space="preserve">Гинкго билоба </t>
  </si>
  <si>
    <t xml:space="preserve">Ginkgo biloba </t>
  </si>
  <si>
    <t>87-27-0061</t>
  </si>
  <si>
    <t>Дуб красный</t>
  </si>
  <si>
    <t>Quercus rubra</t>
  </si>
  <si>
    <t>46-38-2192</t>
  </si>
  <si>
    <t>46-38-4560</t>
  </si>
  <si>
    <t>59-32-1872</t>
  </si>
  <si>
    <t>Ива Caradoc</t>
  </si>
  <si>
    <t>Salix Caradoc</t>
  </si>
  <si>
    <t>59-32-1908</t>
  </si>
  <si>
    <t>Ива Sverdlovskaja Isvilistaja II</t>
  </si>
  <si>
    <t>Salix Sverdlovskaja Isvilistaja II</t>
  </si>
  <si>
    <t>46-38-0138</t>
  </si>
  <si>
    <t>Ива белая Pendula</t>
  </si>
  <si>
    <t>Salix alba Pendula</t>
  </si>
  <si>
    <t>46-38-6244</t>
  </si>
  <si>
    <t xml:space="preserve">Ива гибридная Flame </t>
  </si>
  <si>
    <t xml:space="preserve">Salix hybrida Flame </t>
  </si>
  <si>
    <t>87-86-0092</t>
  </si>
  <si>
    <t>Ива козья Curly Locks</t>
  </si>
  <si>
    <t>Salix caprea Curly Locks</t>
  </si>
  <si>
    <t>87-07-4274</t>
  </si>
  <si>
    <t>Ива козья Kilmarnock</t>
  </si>
  <si>
    <t>Salix caprea Kilmarnock</t>
  </si>
  <si>
    <t>59-23-3330</t>
  </si>
  <si>
    <t>PA 140</t>
  </si>
  <si>
    <t>46-38-6245</t>
  </si>
  <si>
    <t xml:space="preserve">Ива ломкая Globosa </t>
  </si>
  <si>
    <t xml:space="preserve">Salix acutifolia Globosa </t>
  </si>
  <si>
    <t>59-32-1874</t>
  </si>
  <si>
    <t>Ива лоховидная Angustifolia</t>
  </si>
  <si>
    <t>Salix elaeagnos Angustifolia</t>
  </si>
  <si>
    <t>46-38-3643</t>
  </si>
  <si>
    <t>Ива матсудана</t>
  </si>
  <si>
    <t>Salix matsudana Uralskaja</t>
  </si>
  <si>
    <t>59-32-1876</t>
  </si>
  <si>
    <t>Ива матсудана Erythroflexuosa</t>
  </si>
  <si>
    <t>Salix matsudana Erythroflexuosa</t>
  </si>
  <si>
    <t>59-32-1898</t>
  </si>
  <si>
    <t>Ива пурпурная Howki</t>
  </si>
  <si>
    <t>Salix purpurea Howki</t>
  </si>
  <si>
    <t>46-38-1951</t>
  </si>
  <si>
    <t>Ива пурпурная Mayak</t>
  </si>
  <si>
    <t>Salix purpurea Mayak</t>
  </si>
  <si>
    <t>46-03-1158</t>
  </si>
  <si>
    <t>Ива пурпурная Nana</t>
  </si>
  <si>
    <t>Salix purpurea Nana</t>
  </si>
  <si>
    <t>46-38-0104</t>
  </si>
  <si>
    <t>87-86-0097</t>
  </si>
  <si>
    <t>Ива пурпурная Pendula</t>
  </si>
  <si>
    <t>Salix purpurea Pendula</t>
  </si>
  <si>
    <t>87-33-0229</t>
  </si>
  <si>
    <t>Ива розмаринолистная</t>
  </si>
  <si>
    <t>Salix rosmarinifolia</t>
  </si>
  <si>
    <t>59-28-1005</t>
  </si>
  <si>
    <t xml:space="preserve">Ива цельнолистная Hakuro-nishiki </t>
  </si>
  <si>
    <t xml:space="preserve">Salix integra Hakuro-nishiki </t>
  </si>
  <si>
    <t>Pa 120</t>
  </si>
  <si>
    <t>87-86-0094</t>
  </si>
  <si>
    <t>Ива швейцарская</t>
  </si>
  <si>
    <t>Salix helvetica</t>
  </si>
  <si>
    <t>59-32-4651</t>
  </si>
  <si>
    <t>Ива Эрдингера</t>
  </si>
  <si>
    <t>Salix erdingeri</t>
  </si>
  <si>
    <t>46-38-0188</t>
  </si>
  <si>
    <t xml:space="preserve">Калина обыкновенная </t>
  </si>
  <si>
    <t xml:space="preserve">Viburnum opulus </t>
  </si>
  <si>
    <t>Карагана/Акация древовидная</t>
  </si>
  <si>
    <t>Caragana arborescens</t>
  </si>
  <si>
    <t>46-38-7621</t>
  </si>
  <si>
    <t>Каштан конский</t>
  </si>
  <si>
    <t>Aesculus hippocastanum</t>
  </si>
  <si>
    <t>46-38-7933</t>
  </si>
  <si>
    <t>59-32-0224</t>
  </si>
  <si>
    <t xml:space="preserve">Каштан конский </t>
  </si>
  <si>
    <t xml:space="preserve">Aesculus hippocastanum </t>
  </si>
  <si>
    <t>87-27-0082</t>
  </si>
  <si>
    <t>Клен красный Red Sunset</t>
  </si>
  <si>
    <t>Acer rubrum Red Sunset</t>
  </si>
  <si>
    <t>59-23-3857</t>
  </si>
  <si>
    <t>Клен остролистный Crimson Sentry</t>
  </si>
  <si>
    <t>Acer platanoides Crimson Sentry</t>
  </si>
  <si>
    <t xml:space="preserve">PA 160-180 </t>
  </si>
  <si>
    <t>87-89-0138</t>
  </si>
  <si>
    <t>59-32-5466</t>
  </si>
  <si>
    <t xml:space="preserve">Клен остролистный Drummondii </t>
  </si>
  <si>
    <t xml:space="preserve">Acer platanoides Drummondii </t>
  </si>
  <si>
    <t>87-27-0006</t>
  </si>
  <si>
    <t>Клен остролистный Royal Red</t>
  </si>
  <si>
    <t>Acer platanoides Royal Red</t>
  </si>
  <si>
    <t>59-23-3860</t>
  </si>
  <si>
    <t>46-38-5387</t>
  </si>
  <si>
    <t>Клен остролистный Summer Gold</t>
  </si>
  <si>
    <t>Acer platanoides Summer Gold</t>
  </si>
  <si>
    <t>46-302-0001</t>
  </si>
  <si>
    <t xml:space="preserve">Клен серебристый </t>
  </si>
  <si>
    <t>Acer saccharinum</t>
  </si>
  <si>
    <t>350-400</t>
  </si>
  <si>
    <t>87-07-0952</t>
  </si>
  <si>
    <t>Лещина/Орешник обыкновенная Red Majestic</t>
  </si>
  <si>
    <t>Corylus avellana Red Majestic</t>
  </si>
  <si>
    <t>87-07-10329</t>
  </si>
  <si>
    <t>Лещина/Орешник обыкновенная Rode Zellernoot</t>
  </si>
  <si>
    <t>Corylus avellana Rode Zellernoot</t>
  </si>
  <si>
    <t>46-38-7928</t>
  </si>
  <si>
    <t>Липа мелколистная</t>
  </si>
  <si>
    <t>Tilia cordata</t>
  </si>
  <si>
    <t>46-38-7920</t>
  </si>
  <si>
    <t xml:space="preserve">Липа мелколистная </t>
  </si>
  <si>
    <t xml:space="preserve">Tilia cordata </t>
  </si>
  <si>
    <t>87-27-0049</t>
  </si>
  <si>
    <t>Липа мелколистная Greenspire</t>
  </si>
  <si>
    <t>Tilia cordata Greenspire</t>
  </si>
  <si>
    <t>87-27-0050</t>
  </si>
  <si>
    <t xml:space="preserve"> 14-16</t>
  </si>
  <si>
    <t>87-27-0672</t>
  </si>
  <si>
    <t>Магнолия Суланжа</t>
  </si>
  <si>
    <t>Magnolia soulangeana</t>
  </si>
  <si>
    <t>Робиния псевдоакация Twisty Baby</t>
  </si>
  <si>
    <t>Robinia pseudoacacia Twisty Baby</t>
  </si>
  <si>
    <t>87-89-0342</t>
  </si>
  <si>
    <t>87-89-0352</t>
  </si>
  <si>
    <t>Рябина Autumn Spire</t>
  </si>
  <si>
    <t>Sorbus Autumn Spire</t>
  </si>
  <si>
    <t>87-89-0359</t>
  </si>
  <si>
    <t>Рябина Red Robin</t>
  </si>
  <si>
    <t>Sorbus Red Robin</t>
  </si>
  <si>
    <t>87-89-0363</t>
  </si>
  <si>
    <t>Рябина White Magic</t>
  </si>
  <si>
    <t>Sorbus White Magic</t>
  </si>
  <si>
    <t>46-38-6364</t>
  </si>
  <si>
    <t>Рябина гранатная</t>
  </si>
  <si>
    <t>Sorbus miczurinii</t>
  </si>
  <si>
    <t>46-38-3085</t>
  </si>
  <si>
    <t>Рябина обыкновенная</t>
  </si>
  <si>
    <t>Sorbus aucuparia</t>
  </si>
  <si>
    <t>46-38-4387</t>
  </si>
  <si>
    <t>46-38-6285</t>
  </si>
  <si>
    <t>Рябина обыкновенная Burka</t>
  </si>
  <si>
    <t>Sorbus aucuparia Burka</t>
  </si>
  <si>
    <t>46-38-6286</t>
  </si>
  <si>
    <t>46-38-6288</t>
  </si>
  <si>
    <t>Рябина обыкновенная Pendula</t>
  </si>
  <si>
    <t>Sorbus aucuparia Pendula</t>
  </si>
  <si>
    <t>46-38-4275</t>
  </si>
  <si>
    <t>Рябина обыкновенная Невежинская</t>
  </si>
  <si>
    <t>Sorbus aucuparia Невежинская</t>
  </si>
  <si>
    <t>46-38-0740</t>
  </si>
  <si>
    <t xml:space="preserve">Рябина промежуточная </t>
  </si>
  <si>
    <t xml:space="preserve">Sorbus intermedia </t>
  </si>
  <si>
    <t>46-38-2407</t>
  </si>
  <si>
    <t>Сирень венгерская</t>
  </si>
  <si>
    <t>Syringa josikaea</t>
  </si>
  <si>
    <t>46-02-1838</t>
  </si>
  <si>
    <t xml:space="preserve">Сирень венгерская </t>
  </si>
  <si>
    <t xml:space="preserve">Syringa josikaea </t>
  </si>
  <si>
    <t>46-03-3042</t>
  </si>
  <si>
    <t>Сирень Мейера Palibin</t>
  </si>
  <si>
    <t>Syringa meyeri Palibin</t>
  </si>
  <si>
    <t>46-38-0242</t>
  </si>
  <si>
    <t>Сирень обыкновенная</t>
  </si>
  <si>
    <t>Syringa vulgaris</t>
  </si>
  <si>
    <t>46-38-3079</t>
  </si>
  <si>
    <t>59-23-4181</t>
  </si>
  <si>
    <t>Сирень обыкновенная Beauty of Moscow</t>
  </si>
  <si>
    <t>Syringa vulgaris Beauty of Moscow</t>
  </si>
  <si>
    <t>87-86-0100</t>
  </si>
  <si>
    <t>Сирень обыкновенная Charles Joly</t>
  </si>
  <si>
    <t>Syringa vulgaris Charles Joly</t>
  </si>
  <si>
    <t>59-13-0394</t>
  </si>
  <si>
    <t>46-38-4592</t>
  </si>
  <si>
    <t>59-23-3388</t>
  </si>
  <si>
    <t>Сирень обыкновенная Ludwig Spath</t>
  </si>
  <si>
    <t>Syringa vulgaris Ludwig Spath</t>
  </si>
  <si>
    <t>C7,6</t>
  </si>
  <si>
    <t>59-03-1336</t>
  </si>
  <si>
    <t>59-59-0079</t>
  </si>
  <si>
    <t>Сирень обыкновенная Michel Buchner</t>
  </si>
  <si>
    <t>Syringa vulgaris Michel Buchner</t>
  </si>
  <si>
    <t>59-59-0046</t>
  </si>
  <si>
    <t>59-59-0053</t>
  </si>
  <si>
    <t>46-38-8136</t>
  </si>
  <si>
    <t>Сирень обыкновенная Mme Lemoine</t>
  </si>
  <si>
    <t>Syringa vulgaris Mme Lemoine</t>
  </si>
  <si>
    <t>Сирень обыкновенная Professor Hoser</t>
  </si>
  <si>
    <t>Syringa vulgaris Professor Hoser</t>
  </si>
  <si>
    <t>59-59-0089</t>
  </si>
  <si>
    <t>46-38-8139</t>
  </si>
  <si>
    <t>Сирень обыкновенная Sensation</t>
  </si>
  <si>
    <t>Syringa vulgaris Sensation</t>
  </si>
  <si>
    <t>46-02-1320</t>
  </si>
  <si>
    <t>46-38-8141</t>
  </si>
  <si>
    <t>Сирень обыкновенная Znamya Lenina</t>
  </si>
  <si>
    <t>Syringa vulgaris Znamya Lenina</t>
  </si>
  <si>
    <t>59-13-0401</t>
  </si>
  <si>
    <t>46-38-4596</t>
  </si>
  <si>
    <t>59-28-1050</t>
  </si>
  <si>
    <t>Сирень Престона Minuet</t>
  </si>
  <si>
    <t>Syringa prestoniae Minuet</t>
  </si>
  <si>
    <t>59-03-1335</t>
  </si>
  <si>
    <t>Сирень обыкновенная Ludwig Spath</t>
  </si>
  <si>
    <t>Syringa vulgaris Ludwig Spath</t>
  </si>
  <si>
    <t>59-03-1331</t>
  </si>
  <si>
    <t>Сирень обыкновенная Aucubaefolia</t>
  </si>
  <si>
    <t>Syringa vulgaris Aucubaefolia</t>
  </si>
  <si>
    <t>59-03-1332</t>
  </si>
  <si>
    <t>Сирень обыкновенная Charles Joly</t>
  </si>
  <si>
    <t>Syringa vulgaris Charles Joly</t>
  </si>
  <si>
    <t>59-03-1334</t>
  </si>
  <si>
    <t>Сирень обыкновенная Edward Harding</t>
  </si>
  <si>
    <t>Syringa vulgaris Edward Harding</t>
  </si>
  <si>
    <t>Сирень обыкновенная Marechal Lannes</t>
  </si>
  <si>
    <t>Syringa vulgaris Marechal Lannes</t>
  </si>
  <si>
    <t>59-03-1337</t>
  </si>
  <si>
    <t>Сирень обыкновенная Michel Buchner</t>
  </si>
  <si>
    <t>Syringa vulgaris Michel Buchner</t>
  </si>
  <si>
    <t>59-03-1338</t>
  </si>
  <si>
    <t>Сирень обыкновенная Sensation</t>
  </si>
  <si>
    <t>Syringa vulgaris Sensation</t>
  </si>
  <si>
    <t>87-86-0091</t>
  </si>
  <si>
    <t>Слива растопыренная Nigra</t>
  </si>
  <si>
    <t>Prunus cerasifera Nigra</t>
  </si>
  <si>
    <t>46-38-4320</t>
  </si>
  <si>
    <t>Тополь</t>
  </si>
  <si>
    <t>Populus</t>
  </si>
  <si>
    <t>46-38-5332</t>
  </si>
  <si>
    <t>Тополь китайский</t>
  </si>
  <si>
    <t>Populus simonii</t>
  </si>
  <si>
    <t>59-32-0945</t>
  </si>
  <si>
    <t xml:space="preserve">Форзиция промежуточная/средняя Lynwood </t>
  </si>
  <si>
    <t xml:space="preserve">Forsythia intermedia Lynwood </t>
  </si>
  <si>
    <t>46-38-4292</t>
  </si>
  <si>
    <t>Черемуха виргинская</t>
  </si>
  <si>
    <t>Prunus virginiana</t>
  </si>
  <si>
    <t>87-27-0306</t>
  </si>
  <si>
    <t>Черемуха виргинская Canada Red</t>
  </si>
  <si>
    <t>Prunus virginiana Canada Red</t>
  </si>
  <si>
    <t>87-09-0021</t>
  </si>
  <si>
    <t>Черемуха Маака</t>
  </si>
  <si>
    <t>Prunus maackii</t>
  </si>
  <si>
    <t>87-27-0420</t>
  </si>
  <si>
    <t>Черемуха Маака Amber Beauty</t>
  </si>
  <si>
    <t>Prunus maackii Amber Beauty</t>
  </si>
  <si>
    <t>59-32-6473</t>
  </si>
  <si>
    <t xml:space="preserve">Черемуха обыкновенная Colorata </t>
  </si>
  <si>
    <t xml:space="preserve">Prunus padus Colorata </t>
  </si>
  <si>
    <t>46-38-6484</t>
  </si>
  <si>
    <t>Яблоня декоративная</t>
  </si>
  <si>
    <t>Malus</t>
  </si>
  <si>
    <t>87-89-0222</t>
  </si>
  <si>
    <t>Яблоня декоративная Cheals Weeping</t>
  </si>
  <si>
    <t>Malus Cheals Weeping</t>
  </si>
  <si>
    <t>87-89-0224</t>
  </si>
  <si>
    <t>Яблоня декоративная Coralcole</t>
  </si>
  <si>
    <t>Malus Coralcole</t>
  </si>
  <si>
    <t>87-89-0223</t>
  </si>
  <si>
    <t>Яблоня декоративная Courtabri</t>
  </si>
  <si>
    <t>Malus Courtabri</t>
  </si>
  <si>
    <t>59-32-1340</t>
  </si>
  <si>
    <t>Яблоня декоративная Hopa feathered</t>
  </si>
  <si>
    <t>Malus Hopa feathered</t>
  </si>
  <si>
    <t>59-32-5391</t>
  </si>
  <si>
    <t>Яблоня декоративная Kelsey feathered</t>
  </si>
  <si>
    <t>Malus Kelsey feathered</t>
  </si>
  <si>
    <t>59-32-1349</t>
  </si>
  <si>
    <t>Яблоня декоративная Madonna</t>
  </si>
  <si>
    <t>Malus Madonna</t>
  </si>
  <si>
    <t>87-27-0671</t>
  </si>
  <si>
    <t>Яблоня декоративная Mokum</t>
  </si>
  <si>
    <t>Malus Mokum</t>
  </si>
  <si>
    <t>87-27-0525</t>
  </si>
  <si>
    <t xml:space="preserve"> 10-12</t>
  </si>
  <si>
    <t>46-38-5083</t>
  </si>
  <si>
    <t>Яблоня декоративная Royalty</t>
  </si>
  <si>
    <t>Malus Royalty</t>
  </si>
  <si>
    <t>Лиственные кустарники</t>
  </si>
  <si>
    <t>87-07-10617</t>
  </si>
  <si>
    <t>Азалия/Рододендрон AJ Toreador</t>
  </si>
  <si>
    <t>Rhododendron AJ Toreador</t>
  </si>
  <si>
    <t>87-07-3243</t>
  </si>
  <si>
    <t>Азалия/Рододендрон Amoenum</t>
  </si>
  <si>
    <t>Rhododendron Amoenum</t>
  </si>
  <si>
    <t>87-07-6919</t>
  </si>
  <si>
    <t>Азалия/Рододендрон Cunningham's White</t>
  </si>
  <si>
    <t>Rhododendron Cunningham's White</t>
  </si>
  <si>
    <t>87-07-7460</t>
  </si>
  <si>
    <t>Азалия/Рододендрон Horizon Monarch</t>
  </si>
  <si>
    <t>Rhododendron Horizon Monarch</t>
  </si>
  <si>
    <t>87-07-6922</t>
  </si>
  <si>
    <t>Азалия/Рододендрон Marcel Menard</t>
  </si>
  <si>
    <t>Rhododendron Marcel Menard</t>
  </si>
  <si>
    <t>59-54-0198</t>
  </si>
  <si>
    <t>Азалия/Рододендрон гибридный Brigitte</t>
  </si>
  <si>
    <t>Rhododendron hybrida Brigitte</t>
  </si>
  <si>
    <t>59-54-0159</t>
  </si>
  <si>
    <t>Азалия/Рододендрон гибридный Helsinki University</t>
  </si>
  <si>
    <t>Rhododendron hybrida Helsinki University</t>
  </si>
  <si>
    <t>59-54-0112</t>
  </si>
  <si>
    <t>Азалия/Рододендрон гибридный Kazimierz Odnowiciel</t>
  </si>
  <si>
    <t>Rhododendron hybrida Kazimierz Odnowiciel</t>
  </si>
  <si>
    <t>87-07-3364</t>
  </si>
  <si>
    <t>Азалия/Рододендрон гибридный Nova Zembla</t>
  </si>
  <si>
    <t>Rhododendron hybrida Nova Zembla</t>
  </si>
  <si>
    <t>87-07-3267</t>
  </si>
  <si>
    <t>Азалия/Рододендрон катевбинский Grandiflorum</t>
  </si>
  <si>
    <t>Rhododendron catawbiense Grandiflorum</t>
  </si>
  <si>
    <t>87-31-0063</t>
  </si>
  <si>
    <t>87-07-6927</t>
  </si>
  <si>
    <t>Азалия/Рододендрон катевбинский Roseum Elegans</t>
  </si>
  <si>
    <t>Rhododendron catawbiense Roseum Elegans</t>
  </si>
  <si>
    <t>87-07-3411</t>
  </si>
  <si>
    <t>Азалия/Рододендрон мелколистный Polarnacht</t>
  </si>
  <si>
    <t>Rhododendron parvifolium Polarnacht</t>
  </si>
  <si>
    <t>87-07-7888</t>
  </si>
  <si>
    <t>Азалия/Рододендрон Нэп Хилл Hybrid Schneegold</t>
  </si>
  <si>
    <t>Rhododendron Knap Hill Hybrid Schneegold</t>
  </si>
  <si>
    <t>87-07-10207</t>
  </si>
  <si>
    <t>Азалия/Рододендрон якушиманский Fantastica</t>
  </si>
  <si>
    <t>Rhododendron yakushimanum Fantastica</t>
  </si>
  <si>
    <t>87-07-10625</t>
  </si>
  <si>
    <t>Азалия/Рододендрон якушиманский Kalinka</t>
  </si>
  <si>
    <t>Rhododendron yakushimanum Kalinka</t>
  </si>
  <si>
    <t>46-38-3859</t>
  </si>
  <si>
    <t xml:space="preserve">Барбарис обыкновенный </t>
  </si>
  <si>
    <t xml:space="preserve">Berberis vulgaris </t>
  </si>
  <si>
    <t>87-07-10437</t>
  </si>
  <si>
    <t>Барбарис оттавский Auricoma</t>
  </si>
  <si>
    <t>Berberis ottawensis Auricoma</t>
  </si>
  <si>
    <t>46-03-3044</t>
  </si>
  <si>
    <t>Барбарис оттавский Silver Miles</t>
  </si>
  <si>
    <t>Berberis ottawensis Silver Miles</t>
  </si>
  <si>
    <t>46-38-7320</t>
  </si>
  <si>
    <t>Барбарис оттавский Superba</t>
  </si>
  <si>
    <t>Berberis ottawensis Superba</t>
  </si>
  <si>
    <t>46-38-0972</t>
  </si>
  <si>
    <t>46-03-1264</t>
  </si>
  <si>
    <t>87-07-10438</t>
  </si>
  <si>
    <t>Барбарис тунберга</t>
  </si>
  <si>
    <t>Berberis thunbergii</t>
  </si>
  <si>
    <t>46-38-0973</t>
  </si>
  <si>
    <t>Барбарис тунберга Atropurpurea</t>
  </si>
  <si>
    <t>Berberis thunbergii Atropurpurea</t>
  </si>
  <si>
    <t>46-03-3045</t>
  </si>
  <si>
    <t>46-03-1271</t>
  </si>
  <si>
    <t>Барбарис тунберга Aurea</t>
  </si>
  <si>
    <t>Berberis thunbergii Aurea</t>
  </si>
  <si>
    <t>46-03-1280</t>
  </si>
  <si>
    <t>Барбарис тунберга Coral</t>
  </si>
  <si>
    <t>Berberis thunbergii Coral</t>
  </si>
  <si>
    <t>59-36-2271</t>
  </si>
  <si>
    <t>Барбарис тунберга Dart's Red Lady</t>
  </si>
  <si>
    <t>Berberis thunbergii Dart's Red Lady</t>
  </si>
  <si>
    <t>46-03-3101</t>
  </si>
  <si>
    <t>46-03-2324</t>
  </si>
  <si>
    <t>Барбарис тунберга Erecta</t>
  </si>
  <si>
    <t>Berberis thunbergii Erecta</t>
  </si>
  <si>
    <t>59-36-2273</t>
  </si>
  <si>
    <t>59-23-3035</t>
  </si>
  <si>
    <t>Барбарис тунберга Golden Ring</t>
  </si>
  <si>
    <t>Berberis thunbergii Golden Ring</t>
  </si>
  <si>
    <t>46-03-3046</t>
  </si>
  <si>
    <t>59-23-3034</t>
  </si>
  <si>
    <t>40-70</t>
  </si>
  <si>
    <t>Барбарис тунберга Green Carpet</t>
  </si>
  <si>
    <t>Berberis thunbergii Green Carpet</t>
  </si>
  <si>
    <t>59-23-0321</t>
  </si>
  <si>
    <t>46-03-1298</t>
  </si>
  <si>
    <t>Барбарис тунберга Harlequin</t>
  </si>
  <si>
    <t>Berberis thunbergii Harlequin</t>
  </si>
  <si>
    <t>59-36-2285</t>
  </si>
  <si>
    <t>Барбарис тунберга Kobold</t>
  </si>
  <si>
    <t>Berberis thunbergii Kobold</t>
  </si>
  <si>
    <t>46-03-3047</t>
  </si>
  <si>
    <t>46-03-2312</t>
  </si>
  <si>
    <t>Барбарис тунберга Natasza</t>
  </si>
  <si>
    <t>Berberis thunbergii Natasza</t>
  </si>
  <si>
    <t>Барбарис тунберга Orange Dream</t>
  </si>
  <si>
    <t>Berberis thunbergii Orange Dream</t>
  </si>
  <si>
    <t>46-03-2313</t>
  </si>
  <si>
    <t>59-22-0034</t>
  </si>
  <si>
    <t>59-23-3895</t>
  </si>
  <si>
    <t>Барбарис тунберга Orange Rocket</t>
  </si>
  <si>
    <t>Berberis thunbergii Orange Rocket</t>
  </si>
  <si>
    <t>59-23-3064</t>
  </si>
  <si>
    <t>Барбарис тунберга Red Pillar</t>
  </si>
  <si>
    <t>Berberis thunbergii Red Pillar</t>
  </si>
  <si>
    <t>46-03-1294</t>
  </si>
  <si>
    <t>Барбарис тунберга Rosy Rocket</t>
  </si>
  <si>
    <t>Berberis thunbergii Rosy Rocket</t>
  </si>
  <si>
    <t>59-03-1137</t>
  </si>
  <si>
    <t>Барбарис тунберга Coral</t>
  </si>
  <si>
    <t>Berberis thunbergii Coral</t>
  </si>
  <si>
    <t>59-03-1154</t>
  </si>
  <si>
    <t>Барбарис тунберга Golden Rocket</t>
  </si>
  <si>
    <t>Berberis thunbergii Golden Rocket</t>
  </si>
  <si>
    <t>59-03-0037</t>
  </si>
  <si>
    <t>Барбарис тунберга Maria</t>
  </si>
  <si>
    <t>Berberis thunbergii Maria</t>
  </si>
  <si>
    <t>59-03-0041</t>
  </si>
  <si>
    <t>Барбарис тунберга Red Pillar</t>
  </si>
  <si>
    <t>Berberis thunbergii Red Pillar</t>
  </si>
  <si>
    <t>59-03-0042</t>
  </si>
  <si>
    <t>Барбарис тунберга Red Rocket</t>
  </si>
  <si>
    <t>Berberis thunbergii Red Rocket</t>
  </si>
  <si>
    <t>59-32-0806</t>
  </si>
  <si>
    <t xml:space="preserve">Бересклет крылатый Chicago Fire </t>
  </si>
  <si>
    <t xml:space="preserve">Euonymus alatus Chicago Fire </t>
  </si>
  <si>
    <t>59-32-0800</t>
  </si>
  <si>
    <t xml:space="preserve">Бересклет крылатый Compactus </t>
  </si>
  <si>
    <t xml:space="preserve">Euonymus alatus Compactus </t>
  </si>
  <si>
    <t>59-32-5938</t>
  </si>
  <si>
    <t>Бересклет Форчуна Emeraldn Gold</t>
  </si>
  <si>
    <t>Euonymus fortunei Emeraldn Gold</t>
  </si>
  <si>
    <t>87-07-10485</t>
  </si>
  <si>
    <t>Бересклет Форчуна Harlequin</t>
  </si>
  <si>
    <t>Euonymus fortunei Harlequin</t>
  </si>
  <si>
    <t>59-03-0095</t>
  </si>
  <si>
    <t>Бересклет Форчуна Emerald Gaiety</t>
  </si>
  <si>
    <t>Euonymus fortunei Emerald Gaiety</t>
  </si>
  <si>
    <t>59-03-0094</t>
  </si>
  <si>
    <t>Бересклет Форчуна Emerald'n Gold</t>
  </si>
  <si>
    <t>Euonymus fortunei Emerald'n Gold</t>
  </si>
  <si>
    <t>46-38-0834</t>
  </si>
  <si>
    <t>Бирючина обыкновенная</t>
  </si>
  <si>
    <t>Ligustrum vulgaris</t>
  </si>
  <si>
    <t>46-38-3048</t>
  </si>
  <si>
    <t>46-38-6488</t>
  </si>
  <si>
    <t>Ligustrum vulgare</t>
  </si>
  <si>
    <t xml:space="preserve">Бирючина обыкновенная </t>
  </si>
  <si>
    <t xml:space="preserve">Ligustrum vulgaris </t>
  </si>
  <si>
    <t>46-38-7143</t>
  </si>
  <si>
    <t xml:space="preserve">Боярышник обыкновенный </t>
  </si>
  <si>
    <t xml:space="preserve">Crataegus laevigata </t>
  </si>
  <si>
    <t>59-23-3919</t>
  </si>
  <si>
    <t>Буддлея давида Royal Red</t>
  </si>
  <si>
    <t>Buddleja davidii Royal Red</t>
  </si>
  <si>
    <t>59-22-0537</t>
  </si>
  <si>
    <t xml:space="preserve">Вейгела цветущая Alexandra </t>
  </si>
  <si>
    <t xml:space="preserve">Weigela florida Alexandra </t>
  </si>
  <si>
    <t>59-22-0542</t>
  </si>
  <si>
    <t xml:space="preserve">Вейгела цветущая Minor Black </t>
  </si>
  <si>
    <t xml:space="preserve">Weigela florida Minor Black </t>
  </si>
  <si>
    <t>59-22-0544</t>
  </si>
  <si>
    <t xml:space="preserve">Вейгела цветущая Nana Purpurea </t>
  </si>
  <si>
    <t xml:space="preserve">Weigela florida Nana Purpurea </t>
  </si>
  <si>
    <t>59-03-1348</t>
  </si>
  <si>
    <t>Вейгела цветущая Minor Black</t>
  </si>
  <si>
    <t>Weigela florida Minor Black</t>
  </si>
  <si>
    <t>59-03-1027</t>
  </si>
  <si>
    <t>Вейгела цветущая Alexandra</t>
  </si>
  <si>
    <t>Weigela florida Alexandra</t>
  </si>
  <si>
    <t>59-03-1182</t>
  </si>
  <si>
    <t>Вейгела цветущая Bristol Ruby</t>
  </si>
  <si>
    <t>Weigela florida Bristol Ruby</t>
  </si>
  <si>
    <t>59-03-1025</t>
  </si>
  <si>
    <t>Вейгела цветущая Nana Purpurea</t>
  </si>
  <si>
    <t>Weigela florida Nana Purpurea</t>
  </si>
  <si>
    <t>59-03-1061</t>
  </si>
  <si>
    <t>Вейгела цветущая Nana Variegata</t>
  </si>
  <si>
    <t>Weigela florida Nana Variegata</t>
  </si>
  <si>
    <t>59-03-1026</t>
  </si>
  <si>
    <t>Вейгела цветущая Red Princess</t>
  </si>
  <si>
    <t>Weigela florida Red Princess</t>
  </si>
  <si>
    <t>59-03-1186</t>
  </si>
  <si>
    <t>Вейгела цветущая Rumba</t>
  </si>
  <si>
    <t>Weigela florida Rumba</t>
  </si>
  <si>
    <t>59-03-0306</t>
  </si>
  <si>
    <t>Вейгела цветущая Variegata</t>
  </si>
  <si>
    <t>Weigela florida Variegata</t>
  </si>
  <si>
    <t>46-38-4942</t>
  </si>
  <si>
    <t>Волчеягодник душистый</t>
  </si>
  <si>
    <t>Daphne odora</t>
  </si>
  <si>
    <t>46-03-3087</t>
  </si>
  <si>
    <t>Гортензия древовидная Annabelle</t>
  </si>
  <si>
    <t>Hydrangea arborescens Annabelle</t>
  </si>
  <si>
    <t>87-07-6672</t>
  </si>
  <si>
    <t>46-03-1350</t>
  </si>
  <si>
    <t>Гортензия древовидная Sterilis</t>
  </si>
  <si>
    <t>Hydrangea arborescens Sterilis</t>
  </si>
  <si>
    <t>46-38-5362</t>
  </si>
  <si>
    <t xml:space="preserve">Гортензия крупнолистная You &amp; Me Perfection </t>
  </si>
  <si>
    <t xml:space="preserve">Hydrangea macrophylla You &amp; Me Perfection </t>
  </si>
  <si>
    <t>46-38-6135</t>
  </si>
  <si>
    <t xml:space="preserve">Гортензия метельчатая </t>
  </si>
  <si>
    <t xml:space="preserve">Hydrangea paniculata Big Ben </t>
  </si>
  <si>
    <t>46-38-7616</t>
  </si>
  <si>
    <t xml:space="preserve">Hydrangea paniculata Candlelight </t>
  </si>
  <si>
    <t>PA 55-60</t>
  </si>
  <si>
    <t>46-38-7617</t>
  </si>
  <si>
    <t xml:space="preserve">Hydrangea paniculata Limelight </t>
  </si>
  <si>
    <t>87-07-2127</t>
  </si>
  <si>
    <t>Гортензия метельчатая Bobo</t>
  </si>
  <si>
    <t>Hydrangea paniculata Bobo</t>
  </si>
  <si>
    <t>46-38-7968</t>
  </si>
  <si>
    <t>Гортензия метельчатая Bombshell</t>
  </si>
  <si>
    <t>Hydrangea paniculata Bombshell</t>
  </si>
  <si>
    <t>46-38-6136</t>
  </si>
  <si>
    <t>46-03-1365</t>
  </si>
  <si>
    <t>Гортензия метельчатая Dentelle de Gorron</t>
  </si>
  <si>
    <t>Hydrangea paniculata Dentelle de Gorron</t>
  </si>
  <si>
    <t>46-38-7971</t>
  </si>
  <si>
    <t>Гортензия метельчатая Early Sensation</t>
  </si>
  <si>
    <t>Hydrangea paniculata Early Sensation</t>
  </si>
  <si>
    <t>87-07-9410</t>
  </si>
  <si>
    <t>Гортензия метельчатая Fraise Melba</t>
  </si>
  <si>
    <t>Hydrangea paniculata Fraise Melba</t>
  </si>
  <si>
    <t>46-03-1396</t>
  </si>
  <si>
    <t>46-03-2410</t>
  </si>
  <si>
    <t>46-38-7972</t>
  </si>
  <si>
    <t>Гортензия метельчатая Kyushu</t>
  </si>
  <si>
    <t>Hydrangea paniculata Kyushu</t>
  </si>
  <si>
    <t>46-38-0076</t>
  </si>
  <si>
    <t>46-38-3812</t>
  </si>
  <si>
    <t>Гортензия метельчатая Levana</t>
  </si>
  <si>
    <t>Hydrangea paniculata Levana</t>
  </si>
  <si>
    <t>59-23-3189</t>
  </si>
  <si>
    <t>Гортензия метельчатая Limelight</t>
  </si>
  <si>
    <t>Hydrangea paniculata Limelight</t>
  </si>
  <si>
    <t>87-07-2172</t>
  </si>
  <si>
    <t>46-02-1600</t>
  </si>
  <si>
    <t>46-38-0077</t>
  </si>
  <si>
    <t>87-41-0102</t>
  </si>
  <si>
    <t>46-03-3050</t>
  </si>
  <si>
    <t>46-38-6363</t>
  </si>
  <si>
    <t>59-32-1060</t>
  </si>
  <si>
    <t>Гортензия метельчатая Little Lime</t>
  </si>
  <si>
    <t>Hydrangea paniculata Little Lime</t>
  </si>
  <si>
    <t>46-03-3088</t>
  </si>
  <si>
    <t>Гортензия метельчатая Magical Fire</t>
  </si>
  <si>
    <t>Hydrangea paniculata Magical Fire</t>
  </si>
  <si>
    <t>46-03-2401</t>
  </si>
  <si>
    <t>Гортензия метельчатая Pastelgreen</t>
  </si>
  <si>
    <t>Hydrangea paniculata Pastelgreen</t>
  </si>
  <si>
    <t>46-03-1386</t>
  </si>
  <si>
    <t>Гортензия метельчатая Pink Diamand</t>
  </si>
  <si>
    <t>Hydrangea paniculata Pink Diamand</t>
  </si>
  <si>
    <t>46-38-2787</t>
  </si>
  <si>
    <t xml:space="preserve">Гортензия метельчатая Pink Diamond </t>
  </si>
  <si>
    <t xml:space="preserve">Hydrangea paniculata Pink Diamond </t>
  </si>
  <si>
    <t>87-07-2215</t>
  </si>
  <si>
    <t>Гортензия метельчатая Pinky Winky</t>
  </si>
  <si>
    <t>Hydrangea paniculata Pinky Winky</t>
  </si>
  <si>
    <t>46-03-3051</t>
  </si>
  <si>
    <t>Гортензия метельчатая Polar Bear</t>
  </si>
  <si>
    <t>Hydrangea paniculata Polar Bear</t>
  </si>
  <si>
    <t>46-03-3066</t>
  </si>
  <si>
    <t>Гортензия метельчатая Strawberry blossom</t>
  </si>
  <si>
    <t>Hydrangea paniculata Strawberry blossom</t>
  </si>
  <si>
    <t>46-03-3052</t>
  </si>
  <si>
    <t>Гортензия метельчатая Summer Love</t>
  </si>
  <si>
    <t>Hydrangea paniculata Summer Love</t>
  </si>
  <si>
    <t>46-03-3053</t>
  </si>
  <si>
    <t>Гортензия метельчатая Summer snow</t>
  </si>
  <si>
    <t>Hydrangea paniculata Summer snow</t>
  </si>
  <si>
    <t>87-07-2226</t>
  </si>
  <si>
    <t>Гортензия метельчатая Sundae Fraise</t>
  </si>
  <si>
    <t>Hydrangea paniculata Sundae Fraise</t>
  </si>
  <si>
    <t>46-03-1391</t>
  </si>
  <si>
    <t>Гортензия метельчатая Tardiva</t>
  </si>
  <si>
    <t>Hydrangea paniculata Tardiva</t>
  </si>
  <si>
    <t>46-38-3642</t>
  </si>
  <si>
    <t>46-03-3054</t>
  </si>
  <si>
    <t>Гортензия метельчатая Touch of pink</t>
  </si>
  <si>
    <t>Hydrangea paniculata Touch of pink</t>
  </si>
  <si>
    <t>46-38-7273</t>
  </si>
  <si>
    <t>Гортензия метельчатая Unique</t>
  </si>
  <si>
    <t>Hydrangea paniculata Unique</t>
  </si>
  <si>
    <t>46-03-3089</t>
  </si>
  <si>
    <t>59-23-4027</t>
  </si>
  <si>
    <t>Гортензия метельчатая Vanille Fraise</t>
  </si>
  <si>
    <t>Hydrangea paniculata Vanille Fraise</t>
  </si>
  <si>
    <t>46-02-1667</t>
  </si>
  <si>
    <t>87-07-6702</t>
  </si>
  <si>
    <t>Гортензия метельчатая Wim's Red</t>
  </si>
  <si>
    <t>Hydrangea paniculata Wim's Red</t>
  </si>
  <si>
    <t>46-03-3049</t>
  </si>
  <si>
    <t>59-23-1053</t>
  </si>
  <si>
    <t>Гортензия черешковая</t>
  </si>
  <si>
    <t>Hydrangea petiolaris</t>
  </si>
  <si>
    <t>87-40-0026</t>
  </si>
  <si>
    <t>Дейция изящная</t>
  </si>
  <si>
    <t>Deutzia gracilis</t>
  </si>
  <si>
    <t>46-38-3059</t>
  </si>
  <si>
    <t xml:space="preserve">Дерен белый </t>
  </si>
  <si>
    <t xml:space="preserve">Cornus alba Siberian Pearls </t>
  </si>
  <si>
    <t>46-38-1043</t>
  </si>
  <si>
    <t>Дерен белый Aurea</t>
  </si>
  <si>
    <t>Cornus alba Aurea</t>
  </si>
  <si>
    <t>46-38-3228</t>
  </si>
  <si>
    <t>46-38-3434</t>
  </si>
  <si>
    <t>46-38-7149</t>
  </si>
  <si>
    <t>Дерен белый Kesselringii</t>
  </si>
  <si>
    <t>Cornus alba Kesselringii</t>
  </si>
  <si>
    <t>46-38-3330</t>
  </si>
  <si>
    <t>59-32-5844</t>
  </si>
  <si>
    <t>Дерен кроваво-красный Annys Winter Orange</t>
  </si>
  <si>
    <t>Cornus sanguinea Annys Winter Orange</t>
  </si>
  <si>
    <t>59-32-5845</t>
  </si>
  <si>
    <t>87-33-0072</t>
  </si>
  <si>
    <t>Дерен отпрысковый Flaviramea</t>
  </si>
  <si>
    <t>Cornus stolonifera Flaviramea</t>
  </si>
  <si>
    <t>30-60</t>
  </si>
  <si>
    <t>46-03-3055</t>
  </si>
  <si>
    <t>46-38-7150</t>
  </si>
  <si>
    <t>46-03-3056</t>
  </si>
  <si>
    <t>Жасмин садовый Aureus</t>
  </si>
  <si>
    <t>Jasminum coronarius Aureus</t>
  </si>
  <si>
    <t>87-07-10559</t>
  </si>
  <si>
    <t>Жимолость блестящая Maigrun</t>
  </si>
  <si>
    <t>Lonicera nitida Maigrun</t>
  </si>
  <si>
    <t>87-07-10078</t>
  </si>
  <si>
    <t>Жимолость голубая Zojka</t>
  </si>
  <si>
    <t>Lonicera caerulea Zojka</t>
  </si>
  <si>
    <t>46-38-7151</t>
  </si>
  <si>
    <t>Жимолость татарская</t>
  </si>
  <si>
    <t>Lonicera tatarica</t>
  </si>
  <si>
    <t>46-38-4228</t>
  </si>
  <si>
    <t>46-38-6480</t>
  </si>
  <si>
    <t>100-150</t>
  </si>
  <si>
    <t>46-38-3045</t>
  </si>
  <si>
    <t>150-180</t>
  </si>
  <si>
    <t>87-07-2622</t>
  </si>
  <si>
    <t>Жимолость шапочная</t>
  </si>
  <si>
    <t>Lonicera pileata</t>
  </si>
  <si>
    <t>87-40-0028</t>
  </si>
  <si>
    <t>Кизильник блестящий</t>
  </si>
  <si>
    <t>Cotoneaster lucidus</t>
  </si>
  <si>
    <t>46-38-4225</t>
  </si>
  <si>
    <t>46-38-1658</t>
  </si>
  <si>
    <t>46-03-2427</t>
  </si>
  <si>
    <t>46-03-3058</t>
  </si>
  <si>
    <t>Кизильник гибридный Coral Beauty</t>
  </si>
  <si>
    <t>Cotoneaster suecicus Coral Beauty</t>
  </si>
  <si>
    <t>87-07-1640</t>
  </si>
  <si>
    <t>Кизильник горизонтальный</t>
  </si>
  <si>
    <t>Cotoneaster horizontalis</t>
  </si>
  <si>
    <t>87-07-10477</t>
  </si>
  <si>
    <t>Кизильник дамера Major</t>
  </si>
  <si>
    <t>Cotoneaster dammeri Major</t>
  </si>
  <si>
    <t>46-03-3061</t>
  </si>
  <si>
    <t>Лапчатка кустаниковая Abbotswood</t>
  </si>
  <si>
    <t>Potentilla fruticosa Abbotswood</t>
  </si>
  <si>
    <t>46-38-6761</t>
  </si>
  <si>
    <t>46-38-7622</t>
  </si>
  <si>
    <t>Лапчатка кустаниковая Elizabeth</t>
  </si>
  <si>
    <t>Potentilla fruticosa Elizabeth</t>
  </si>
  <si>
    <t>46-03-3059</t>
  </si>
  <si>
    <t>Лапчатка кустаниковая Goldfinger</t>
  </si>
  <si>
    <t>Potentilla fruticosa Goldfinger</t>
  </si>
  <si>
    <t>46-38-7274</t>
  </si>
  <si>
    <t>46-03-2439</t>
  </si>
  <si>
    <t>Лапчатка кустаниковая Lovely Pink</t>
  </si>
  <si>
    <t>Potentilla fruticosa Lovely Pink</t>
  </si>
  <si>
    <t>46-03-3060</t>
  </si>
  <si>
    <t>Лапчатка кустарниковая Tilford Cream</t>
  </si>
  <si>
    <t>Potentilla fruticosa Tilford Cream</t>
  </si>
  <si>
    <t xml:space="preserve">Лещина/Орешник большая </t>
  </si>
  <si>
    <t>87-89-0158</t>
  </si>
  <si>
    <t>Лещина/Орешник обыкновенная Contorta</t>
  </si>
  <si>
    <t>Corylus avellana Contorta</t>
  </si>
  <si>
    <t>59-32-3921</t>
  </si>
  <si>
    <t xml:space="preserve">Лещина/Орешник обыкновенная Contorta </t>
  </si>
  <si>
    <t xml:space="preserve">Corylus avellana Contorta </t>
  </si>
  <si>
    <t>59-32-3918</t>
  </si>
  <si>
    <t>87-89-0160</t>
  </si>
  <si>
    <t>87-89-0016</t>
  </si>
  <si>
    <t>Лещина/Орешник обыкновенная Twister</t>
  </si>
  <si>
    <t>Corylus avellana Twister</t>
  </si>
  <si>
    <t>59-32-3928</t>
  </si>
  <si>
    <t xml:space="preserve">Лещина/Орешник обыкновенная Twister </t>
  </si>
  <si>
    <t xml:space="preserve">Corylus avellana Twister </t>
  </si>
  <si>
    <t>87-07-10566</t>
  </si>
  <si>
    <t>Магония падуболистная</t>
  </si>
  <si>
    <t>Mahonia aquifolium</t>
  </si>
  <si>
    <t>59-20-0188</t>
  </si>
  <si>
    <t>46-38-1686</t>
  </si>
  <si>
    <t>Пузыреплодник калинолистный</t>
  </si>
  <si>
    <t>Physocarpus opulifolius</t>
  </si>
  <si>
    <t>46-38-0987</t>
  </si>
  <si>
    <t>46-38-7623</t>
  </si>
  <si>
    <t>46-38-4737</t>
  </si>
  <si>
    <t>46-38-1685</t>
  </si>
  <si>
    <t>46-03-1470</t>
  </si>
  <si>
    <t>Пузыреплодник калинолистный Darts Gold</t>
  </si>
  <si>
    <t>Physocarpus opulifolius Darts Gold</t>
  </si>
  <si>
    <t>46-38-7153</t>
  </si>
  <si>
    <t>Пузыреплодник калинолистный Dart's Gold</t>
  </si>
  <si>
    <t>Physocarpus opulifolius Dart's Gold</t>
  </si>
  <si>
    <t>46-03-1474</t>
  </si>
  <si>
    <t>Пузыреплодник калинолистный Diabolo</t>
  </si>
  <si>
    <t>Physocarpus opulifolius Diabolo</t>
  </si>
  <si>
    <t>46-301-0001</t>
  </si>
  <si>
    <t>46-38-3012</t>
  </si>
  <si>
    <t>RB/C78</t>
  </si>
  <si>
    <t>46-38-5363</t>
  </si>
  <si>
    <t>Пузыреплодник калинолистный Little Joker</t>
  </si>
  <si>
    <t>Physocarpus opulifolius Little Joker</t>
  </si>
  <si>
    <t>87-07-4314</t>
  </si>
  <si>
    <t>46-38-0983</t>
  </si>
  <si>
    <t>Пузыреплодник калинолистный Luteus</t>
  </si>
  <si>
    <t>Physocarpus opulifolius Luteus</t>
  </si>
  <si>
    <t>46-301-0003</t>
  </si>
  <si>
    <t>46-38-0271</t>
  </si>
  <si>
    <t>87-07-6771</t>
  </si>
  <si>
    <t>Пузыреплодник калинолистный Nugget</t>
  </si>
  <si>
    <t>Physocarpus opulifolius Nugget</t>
  </si>
  <si>
    <t>46-38-3828</t>
  </si>
  <si>
    <t>Пузыреплодник калинолистный Red</t>
  </si>
  <si>
    <t>Physocarpus opulifolius Red</t>
  </si>
  <si>
    <t>87-07-2840</t>
  </si>
  <si>
    <t>Пузыреплодник калинолистный Red Baron</t>
  </si>
  <si>
    <t>Physocarpus opulifolius Red Baron</t>
  </si>
  <si>
    <t>46-03-1478</t>
  </si>
  <si>
    <t>46-301-0002</t>
  </si>
  <si>
    <t>59-23-0338</t>
  </si>
  <si>
    <t>120-150</t>
  </si>
  <si>
    <t>46-03-1480</t>
  </si>
  <si>
    <t>Пузыреплодник калинолистный Summer Wine</t>
  </si>
  <si>
    <t>Physocarpus opulifolius Summer Wine</t>
  </si>
  <si>
    <t>46-38-1263</t>
  </si>
  <si>
    <t>Рябинник рябинолистный</t>
  </si>
  <si>
    <t>Sorbaria sorbifolia</t>
  </si>
  <si>
    <t>46-38-1012</t>
  </si>
  <si>
    <t>46-38-3015</t>
  </si>
  <si>
    <t xml:space="preserve">Рябинник рябинолистный </t>
  </si>
  <si>
    <t xml:space="preserve">Sorbaria sorbifolia </t>
  </si>
  <si>
    <t>59-22-0163</t>
  </si>
  <si>
    <t xml:space="preserve">Самшит вечнозеленый </t>
  </si>
  <si>
    <t xml:space="preserve">Buxus sempervirens </t>
  </si>
  <si>
    <t>59-03-1677</t>
  </si>
  <si>
    <t>Скумпия кожевенная Royal Purple</t>
  </si>
  <si>
    <t>Cotinus coggygria Royal Purple</t>
  </si>
  <si>
    <t>46-38-0299</t>
  </si>
  <si>
    <t>Снежноягодник белый</t>
  </si>
  <si>
    <t>Symphoricarpos albus</t>
  </si>
  <si>
    <t>46-38-3640</t>
  </si>
  <si>
    <t>Снежноягодник доренбоза</t>
  </si>
  <si>
    <t>Symphoricarpos doorenbosii</t>
  </si>
  <si>
    <t>87-100-0428</t>
  </si>
  <si>
    <t>Снежноягодник доренбоза Mother of Pearl</t>
  </si>
  <si>
    <t>Symphoricarpos doorenbosii Mother of Pearl</t>
  </si>
  <si>
    <t>46-38-3019</t>
  </si>
  <si>
    <t>Снежноягодник Хенаульта</t>
  </si>
  <si>
    <t>Symphoricarpos chenaultii Hancock</t>
  </si>
  <si>
    <t>46-03-3092</t>
  </si>
  <si>
    <t>Спирея березолистная Tor</t>
  </si>
  <si>
    <t>Spiraea betulifolia Tor</t>
  </si>
  <si>
    <t>46-38-3016</t>
  </si>
  <si>
    <t>46-38-2804</t>
  </si>
  <si>
    <t xml:space="preserve">Спирея Билларда Dipp </t>
  </si>
  <si>
    <t xml:space="preserve">Spiraea billiardii Dipp </t>
  </si>
  <si>
    <t>46-38-3323</t>
  </si>
  <si>
    <t>Спирея Дугласа</t>
  </si>
  <si>
    <t>Spiraea douglasii</t>
  </si>
  <si>
    <t>46-38-6486</t>
  </si>
  <si>
    <t>46-30-0021</t>
  </si>
  <si>
    <t>Спирея иволистная</t>
  </si>
  <si>
    <t>Spiraea salicifolia alba</t>
  </si>
  <si>
    <t>46-38-6487</t>
  </si>
  <si>
    <t>Спирея многоцветковая</t>
  </si>
  <si>
    <t>Spiraea multiflora</t>
  </si>
  <si>
    <t>46-38-3113</t>
  </si>
  <si>
    <t>Спирея ниппонская Halward's Silver</t>
  </si>
  <si>
    <t>Spiraea nipponica Halward's Silver</t>
  </si>
  <si>
    <t xml:space="preserve">Спирея ниппонская Halward's Silver </t>
  </si>
  <si>
    <t xml:space="preserve">Spiraea nipponica Halward's Silver </t>
  </si>
  <si>
    <t>87-40-0052</t>
  </si>
  <si>
    <t>Спирея ниппонская Snowmound</t>
  </si>
  <si>
    <t>Spiraea nipponica Snowmound</t>
  </si>
  <si>
    <t>46-38-2805</t>
  </si>
  <si>
    <t>Спирея серая Grefsheim</t>
  </si>
  <si>
    <t>Spiraea cinerea Grefsheim</t>
  </si>
  <si>
    <t>46-38-7626</t>
  </si>
  <si>
    <t>46-03-1548</t>
  </si>
  <si>
    <t>Спирея японская Albiflora</t>
  </si>
  <si>
    <t>Spiraea japonica Albiflora</t>
  </si>
  <si>
    <t>46-38-4736</t>
  </si>
  <si>
    <t>46-03-2558</t>
  </si>
  <si>
    <t>87-40-0067</t>
  </si>
  <si>
    <t>Спирея японская Anthony Waterer</t>
  </si>
  <si>
    <t>Spiraea japonica Anthony Waterer</t>
  </si>
  <si>
    <t>87-07-3624</t>
  </si>
  <si>
    <t>46-03-3065</t>
  </si>
  <si>
    <t>46-03-2570</t>
  </si>
  <si>
    <t>46-02-0034</t>
  </si>
  <si>
    <t>87-33-0176</t>
  </si>
  <si>
    <t>Спирея японская Dart's Red</t>
  </si>
  <si>
    <t>Spiraea japonica Dart's Red</t>
  </si>
  <si>
    <t>87-07-6812</t>
  </si>
  <si>
    <t>46-03-2562</t>
  </si>
  <si>
    <t>46-02-1340</t>
  </si>
  <si>
    <t>46-38-6242</t>
  </si>
  <si>
    <t xml:space="preserve">Спирея японская Dwarf </t>
  </si>
  <si>
    <t xml:space="preserve">Spiraea japonica Dwarf </t>
  </si>
  <si>
    <t>46-03-3097</t>
  </si>
  <si>
    <t>Спирея японская Firelight</t>
  </si>
  <si>
    <t>Spiraea japonica Firelight</t>
  </si>
  <si>
    <t>46-02-1345</t>
  </si>
  <si>
    <t>Спирея японская Froebelii</t>
  </si>
  <si>
    <t>Spiraea japonica Froebelii</t>
  </si>
  <si>
    <t xml:space="preserve">Спирея японская Froebelii </t>
  </si>
  <si>
    <t xml:space="preserve">Spiraea japonica Froebelii </t>
  </si>
  <si>
    <t>46-03-3062</t>
  </si>
  <si>
    <t>Спирея японская Genpei</t>
  </si>
  <si>
    <t>Spiraea japonica Genpei</t>
  </si>
  <si>
    <t>46-03-3063</t>
  </si>
  <si>
    <t>59-23-0333</t>
  </si>
  <si>
    <t xml:space="preserve">Спирея японская Genpei </t>
  </si>
  <si>
    <t xml:space="preserve">Spiraea japonica Genpei </t>
  </si>
  <si>
    <t>46-03-3064</t>
  </si>
  <si>
    <t>Спирея японская Gold Flame</t>
  </si>
  <si>
    <t>Spiraea japonica Gold Flame</t>
  </si>
  <si>
    <t>87-07-3742</t>
  </si>
  <si>
    <t>Спирея японская Golden Princess</t>
  </si>
  <si>
    <t>Spiraea japonica Golden Princess</t>
  </si>
  <si>
    <t>46-03-1551</t>
  </si>
  <si>
    <t>46-38-0253</t>
  </si>
  <si>
    <t>Спирея японская Goldflame</t>
  </si>
  <si>
    <t>Spiraea japonica Goldflame</t>
  </si>
  <si>
    <t>46-03-3095</t>
  </si>
  <si>
    <t>46-38-3018</t>
  </si>
  <si>
    <t>46-03-3094</t>
  </si>
  <si>
    <t>Спирея японская Goldmound</t>
  </si>
  <si>
    <t>Spiraea japonica Goldmound</t>
  </si>
  <si>
    <t>87-07-6813</t>
  </si>
  <si>
    <t>Спирея японская Little Princess</t>
  </si>
  <si>
    <t>Spiraea japonica Little Princess</t>
  </si>
  <si>
    <t>46-03-3096</t>
  </si>
  <si>
    <t>46-38-2595</t>
  </si>
  <si>
    <t>46-38-7628</t>
  </si>
  <si>
    <t>46-03-3098</t>
  </si>
  <si>
    <t>Стефанандра надрезаннолистная Crispa</t>
  </si>
  <si>
    <t>Stephanandra incisa Crispa</t>
  </si>
  <si>
    <t>87-07-10006</t>
  </si>
  <si>
    <t>Форзиция промежуточная Lynwood</t>
  </si>
  <si>
    <t>Forsythia intermedia Lynwood</t>
  </si>
  <si>
    <t>46-03-2573</t>
  </si>
  <si>
    <t>Форзиция промежуточная/средняя Lynwood Gold</t>
  </si>
  <si>
    <t>Forsythia intermedia Lynwood Gold</t>
  </si>
  <si>
    <t>59-03-0052</t>
  </si>
  <si>
    <t>Хеномелес/Айва средний Crimson and Gold</t>
  </si>
  <si>
    <t>Chaenomeles superba Crimson and Gold</t>
  </si>
  <si>
    <t>87-33-0163</t>
  </si>
  <si>
    <t>Чубушник Virginal</t>
  </si>
  <si>
    <t>Philadelphus Virginal</t>
  </si>
  <si>
    <t>46-38-6485</t>
  </si>
  <si>
    <t>Чубушник венечный</t>
  </si>
  <si>
    <t>Philadelphus coronarius</t>
  </si>
  <si>
    <t>46-38-7288</t>
  </si>
  <si>
    <t xml:space="preserve">Чубушник лемуана </t>
  </si>
  <si>
    <t xml:space="preserve">Philadelphus lemoinei </t>
  </si>
  <si>
    <t>Плодовые</t>
  </si>
  <si>
    <t>46-38-4481</t>
  </si>
  <si>
    <t>Абрикос Графиня</t>
  </si>
  <si>
    <t>Prunus Графиня</t>
  </si>
  <si>
    <t>46-38-6570</t>
  </si>
  <si>
    <t>46-38-2940/1</t>
  </si>
  <si>
    <t xml:space="preserve">Абрикос Погремок </t>
  </si>
  <si>
    <t xml:space="preserve">Prunus Погремок </t>
  </si>
  <si>
    <t>46-38-5193/1</t>
  </si>
  <si>
    <t xml:space="preserve">Абрикос Черный принц </t>
  </si>
  <si>
    <t xml:space="preserve">Prunus Черный принц </t>
  </si>
  <si>
    <t>C6</t>
  </si>
  <si>
    <t>46-38-4515</t>
  </si>
  <si>
    <t>Алыча/Русская слива Гек</t>
  </si>
  <si>
    <t>Prunus Гек</t>
  </si>
  <si>
    <t>46-38-6574</t>
  </si>
  <si>
    <t>46-38-5195</t>
  </si>
  <si>
    <t>Алыча/Русская слива Генерал</t>
  </si>
  <si>
    <t>Prunus Генерал</t>
  </si>
  <si>
    <t>46-38-3700/1</t>
  </si>
  <si>
    <t xml:space="preserve">Алыча/Русская слива Июньская роза </t>
  </si>
  <si>
    <t xml:space="preserve">Prunus Июньская роза </t>
  </si>
  <si>
    <t>46-38-5891</t>
  </si>
  <si>
    <t>Алыча/Русская слива Клеопатра</t>
  </si>
  <si>
    <t>Prunus Клеопатра</t>
  </si>
  <si>
    <t>46-38-5891/1</t>
  </si>
  <si>
    <t xml:space="preserve">Алыча/Русская слива Клеопатра </t>
  </si>
  <si>
    <t xml:space="preserve">Prunus Клеопатра </t>
  </si>
  <si>
    <t>46-38-2851/1</t>
  </si>
  <si>
    <t xml:space="preserve">Алыча/Русская слива Кубанская комета </t>
  </si>
  <si>
    <t xml:space="preserve">Prunus Кубанская комета </t>
  </si>
  <si>
    <t>46-38-6580</t>
  </si>
  <si>
    <t>Алыча/Русская слива Найдена</t>
  </si>
  <si>
    <t>Prunus Найдена</t>
  </si>
  <si>
    <t>46-38-2852</t>
  </si>
  <si>
    <t>Алыча/Русская слива Несмеяна</t>
  </si>
  <si>
    <t>Prunus Несмеяна</t>
  </si>
  <si>
    <t>46-38-0522</t>
  </si>
  <si>
    <t>46-38-6576</t>
  </si>
  <si>
    <t>Алыча/Русская слива Принцесса</t>
  </si>
  <si>
    <t>Prunus Принцесса</t>
  </si>
  <si>
    <t>46-38-2855</t>
  </si>
  <si>
    <t>Алыча/Русская слива Путешественница</t>
  </si>
  <si>
    <t>Prunus Путешественница</t>
  </si>
  <si>
    <t>46-38-6577</t>
  </si>
  <si>
    <t>Алыча/Русская слива Сеянец Ламы</t>
  </si>
  <si>
    <t>Prunus Сеянец Ламы</t>
  </si>
  <si>
    <t>46-38-4431</t>
  </si>
  <si>
    <t>Алыча/Русская слива Сонейка</t>
  </si>
  <si>
    <t>Prunus Сонейка</t>
  </si>
  <si>
    <t>46-38-6582</t>
  </si>
  <si>
    <t>Алыча/Русская слива Царская</t>
  </si>
  <si>
    <t>Prunus Царская</t>
  </si>
  <si>
    <t>46-38-4516</t>
  </si>
  <si>
    <t>46-38-2431</t>
  </si>
  <si>
    <t>Арония черноплодная</t>
  </si>
  <si>
    <t>Aronia melanocarpa</t>
  </si>
  <si>
    <t>59-20-0019</t>
  </si>
  <si>
    <t>46-03-3070</t>
  </si>
  <si>
    <t>46-38-6489</t>
  </si>
  <si>
    <t>46-03-1325</t>
  </si>
  <si>
    <t>Боярышник однопестичный</t>
  </si>
  <si>
    <t>Crataegus monogyna</t>
  </si>
  <si>
    <t>59-32-0754</t>
  </si>
  <si>
    <t>46-38-5335</t>
  </si>
  <si>
    <t>46-03-1326</t>
  </si>
  <si>
    <t>46-38-3344</t>
  </si>
  <si>
    <t>RB/C90</t>
  </si>
  <si>
    <t>46-38-3032</t>
  </si>
  <si>
    <t>46-38-3177</t>
  </si>
  <si>
    <t>Боярышник полумягкий</t>
  </si>
  <si>
    <t>Crataegus submollis</t>
  </si>
  <si>
    <t>59-28-1009</t>
  </si>
  <si>
    <t>Бузина черная Black Beauty</t>
  </si>
  <si>
    <t>Sambucus nigra Black Beauty</t>
  </si>
  <si>
    <t>59-22-0457</t>
  </si>
  <si>
    <t xml:space="preserve">Бузина черная Black Beauty </t>
  </si>
  <si>
    <t xml:space="preserve">Sambucus nigra Black Beauty </t>
  </si>
  <si>
    <t>59-28-1012</t>
  </si>
  <si>
    <t>Бузина черная Golden Tower</t>
  </si>
  <si>
    <t>Sambucus nigra Golden Tower</t>
  </si>
  <si>
    <t>59-22-0460</t>
  </si>
  <si>
    <t xml:space="preserve">Бузина черная Golden Tower </t>
  </si>
  <si>
    <t xml:space="preserve">Sambucus nigra Golden Tower </t>
  </si>
  <si>
    <t>46-38-4102</t>
  </si>
  <si>
    <t>Виноград девичий</t>
  </si>
  <si>
    <t>Vitis/Parthenocissus quinquefolia</t>
  </si>
  <si>
    <t>46-38-7457</t>
  </si>
  <si>
    <t>Виноград плодовый Krystall</t>
  </si>
  <si>
    <t>Vitis/Parthenocissus плодовый Krystall</t>
  </si>
  <si>
    <t>C3p</t>
  </si>
  <si>
    <t>46-03-3071</t>
  </si>
  <si>
    <t>Виноград плодовый Августин</t>
  </si>
  <si>
    <t>Vitis/Parthenocissus плодовый Августин</t>
  </si>
  <si>
    <t>46-03-3072</t>
  </si>
  <si>
    <t>Виноград плодовый Настя</t>
  </si>
  <si>
    <t>Vitis/Parthenocissus плодовый Настя</t>
  </si>
  <si>
    <t>59-03-1394</t>
  </si>
  <si>
    <t>Виноград плодовый Arkadia</t>
  </si>
  <si>
    <t>Vitis/Parthenocissus плодовый Arkadia</t>
  </si>
  <si>
    <t>59-03-1402</t>
  </si>
  <si>
    <t>Виноград плодовый Isabella</t>
  </si>
  <si>
    <t>Vitis/Parthenocissus плодовый Isabella</t>
  </si>
  <si>
    <t>59-03-1073</t>
  </si>
  <si>
    <t>Виноград плодовый Kodrianka</t>
  </si>
  <si>
    <t>Vitis/Parthenocissus плодовый Kodrianka</t>
  </si>
  <si>
    <t>46-38-4527</t>
  </si>
  <si>
    <t>Вишня Десертная Морозовой</t>
  </si>
  <si>
    <t>Prunus Десертная Морозовой</t>
  </si>
  <si>
    <t>46-38-4520</t>
  </si>
  <si>
    <t>Вишня Любская</t>
  </si>
  <si>
    <t>Prunus Любская</t>
  </si>
  <si>
    <t>46-38-4524</t>
  </si>
  <si>
    <t>Вишня Маяк</t>
  </si>
  <si>
    <t>Prunus Маяк</t>
  </si>
  <si>
    <t>46-38-4530</t>
  </si>
  <si>
    <t>Вишня Молодежная</t>
  </si>
  <si>
    <t>Prunus Молодежная</t>
  </si>
  <si>
    <t xml:space="preserve">Вишня Молодежная </t>
  </si>
  <si>
    <t xml:space="preserve">Prunus Молодежная </t>
  </si>
  <si>
    <t>46-38-4529</t>
  </si>
  <si>
    <t xml:space="preserve">Вишня Морозовка </t>
  </si>
  <si>
    <t xml:space="preserve">Prunus Морозовка </t>
  </si>
  <si>
    <t>46-38-4519</t>
  </si>
  <si>
    <t>Вишня Надежда</t>
  </si>
  <si>
    <t>Prunus Надежда</t>
  </si>
  <si>
    <t>46-38-4525</t>
  </si>
  <si>
    <t>Вишня Саратовская малышка</t>
  </si>
  <si>
    <t>Prunus Саратовская малышка</t>
  </si>
  <si>
    <t>46-38-6589</t>
  </si>
  <si>
    <t>Вишня Тургеневка</t>
  </si>
  <si>
    <t>Prunus Тургеневка</t>
  </si>
  <si>
    <t>46-38-4521</t>
  </si>
  <si>
    <t>Вишня Тургеневская</t>
  </si>
  <si>
    <t>Prunus Тургеневская</t>
  </si>
  <si>
    <t>46-38-2866</t>
  </si>
  <si>
    <t>Вишня Харитоновская</t>
  </si>
  <si>
    <t>Prunus Харитоновская</t>
  </si>
  <si>
    <t>46-38-6131</t>
  </si>
  <si>
    <t xml:space="preserve">Вишня Щедрая </t>
  </si>
  <si>
    <t xml:space="preserve">Prunus Щедрая </t>
  </si>
  <si>
    <t>87-07-9604</t>
  </si>
  <si>
    <t>Голубика садовая Razz</t>
  </si>
  <si>
    <t>Vaccinium corymbosum Razz</t>
  </si>
  <si>
    <t>87-07-9605</t>
  </si>
  <si>
    <t>Голубика садовая Sweetheart</t>
  </si>
  <si>
    <t>Vaccinium corymbosum Sweetheart</t>
  </si>
  <si>
    <t>46-38-4105</t>
  </si>
  <si>
    <t>Груша</t>
  </si>
  <si>
    <t>Pyrus</t>
  </si>
  <si>
    <t>46-38-6481</t>
  </si>
  <si>
    <t>46-38-2069</t>
  </si>
  <si>
    <t>Груша Академическая</t>
  </si>
  <si>
    <t>Pyrus Академическая</t>
  </si>
  <si>
    <t>46-03-3074</t>
  </si>
  <si>
    <t>Груша Аллегро</t>
  </si>
  <si>
    <t>Pyrus Аллегро</t>
  </si>
  <si>
    <t>46-38-1340</t>
  </si>
  <si>
    <t>Груша Брянская поздняя</t>
  </si>
  <si>
    <t>Pyrus Брянская поздняя</t>
  </si>
  <si>
    <t>46-38-5902</t>
  </si>
  <si>
    <t>Груша Велеса</t>
  </si>
  <si>
    <t>Pyrus Велеса</t>
  </si>
  <si>
    <t>46-38-4477</t>
  </si>
  <si>
    <t>Груша Гера</t>
  </si>
  <si>
    <t>Pyrus Гера</t>
  </si>
  <si>
    <t>46-38-2946</t>
  </si>
  <si>
    <t>Груша Кафедральная</t>
  </si>
  <si>
    <t>Pyrus Кафедральная</t>
  </si>
  <si>
    <t>46-38-1105/1</t>
  </si>
  <si>
    <t xml:space="preserve">Груша Кафедральная </t>
  </si>
  <si>
    <t xml:space="preserve">Pyrus Кафедральная </t>
  </si>
  <si>
    <t>140-180</t>
  </si>
  <si>
    <t>46-03-3075</t>
  </si>
  <si>
    <t>Груша Красавица Черненко</t>
  </si>
  <si>
    <t>Pyrus Красавица Черненко</t>
  </si>
  <si>
    <t>46-38-2873/1</t>
  </si>
  <si>
    <t xml:space="preserve">Груша Лада early </t>
  </si>
  <si>
    <t xml:space="preserve">Pyrus Лада early </t>
  </si>
  <si>
    <t>46-38-4469</t>
  </si>
  <si>
    <t>Груша Медовая</t>
  </si>
  <si>
    <t>Pyrus Медовая</t>
  </si>
  <si>
    <t>46-38-2876/1</t>
  </si>
  <si>
    <t xml:space="preserve">Груша Ника middle-late </t>
  </si>
  <si>
    <t xml:space="preserve">Pyrus Ника middle-late </t>
  </si>
  <si>
    <t>46-38-4468</t>
  </si>
  <si>
    <t>Груша Ноябрьская</t>
  </si>
  <si>
    <t>Pyrus Ноябрьская</t>
  </si>
  <si>
    <t>46-38-4473</t>
  </si>
  <si>
    <t>Груша Парижанка</t>
  </si>
  <si>
    <t>Pyrus Парижанка</t>
  </si>
  <si>
    <t>46-38-4428</t>
  </si>
  <si>
    <t>Груша Просто Мария</t>
  </si>
  <si>
    <t>Pyrus Просто Мария</t>
  </si>
  <si>
    <t>46-38-4476</t>
  </si>
  <si>
    <t>Груша Россошанская красавица</t>
  </si>
  <si>
    <t>Pyrus Россошанская красавица</t>
  </si>
  <si>
    <t>46-38-4150</t>
  </si>
  <si>
    <t>Груша Русская красавица</t>
  </si>
  <si>
    <t>Pyrus Русская красавица</t>
  </si>
  <si>
    <t>46-38-4478</t>
  </si>
  <si>
    <t>Груша Скороспелка из Мичуринска</t>
  </si>
  <si>
    <t>Pyrus Скороспелка из Мичуринска</t>
  </si>
  <si>
    <t>46-38-3491</t>
  </si>
  <si>
    <t>Груша Тютчевская</t>
  </si>
  <si>
    <t>Pyrus Тютчевская</t>
  </si>
  <si>
    <t>46-38-4472</t>
  </si>
  <si>
    <t>Груша Фаворитка</t>
  </si>
  <si>
    <t>Pyrus Фаворитка</t>
  </si>
  <si>
    <t>46-38-1344/1</t>
  </si>
  <si>
    <t xml:space="preserve">Груша Чижовского Ранний </t>
  </si>
  <si>
    <t xml:space="preserve">Pyrus Чижовского Ранний </t>
  </si>
  <si>
    <t>46-03-3077</t>
  </si>
  <si>
    <t>Груша Яковлевская</t>
  </si>
  <si>
    <t>Pyrus Яковлевская</t>
  </si>
  <si>
    <t>46-38-5229</t>
  </si>
  <si>
    <t>Груша Январская</t>
  </si>
  <si>
    <t>Pyrus Январская</t>
  </si>
  <si>
    <t>46-38-4479</t>
  </si>
  <si>
    <t>Груша Январская мраморная</t>
  </si>
  <si>
    <t>Pyrus Январская мраморная</t>
  </si>
  <si>
    <t>46-38-5230</t>
  </si>
  <si>
    <t>Дюк Надежда</t>
  </si>
  <si>
    <t>Duk Надежда</t>
  </si>
  <si>
    <t>46-38-4499</t>
  </si>
  <si>
    <t>Дюк Ночка</t>
  </si>
  <si>
    <t>Duk Ночка</t>
  </si>
  <si>
    <t>46-38-3487</t>
  </si>
  <si>
    <t>Дюк Спартанка</t>
  </si>
  <si>
    <t>Duk Спартанка</t>
  </si>
  <si>
    <t>46-38-4498</t>
  </si>
  <si>
    <t>Дюк Факел</t>
  </si>
  <si>
    <t>Duk Факел</t>
  </si>
  <si>
    <t>46-38-6606</t>
  </si>
  <si>
    <t>46-03-3078</t>
  </si>
  <si>
    <t>Ежевика кустистая Triple Crown</t>
  </si>
  <si>
    <t>Rubus fruticosus Triple Crown</t>
  </si>
  <si>
    <t>46-38-7684</t>
  </si>
  <si>
    <t xml:space="preserve">Жимолость Lonicera Княгиня </t>
  </si>
  <si>
    <t xml:space="preserve">Lonicera Княгиня </t>
  </si>
  <si>
    <t>59-03-1809</t>
  </si>
  <si>
    <t>Жимолость восточная Amphora</t>
  </si>
  <si>
    <t>Lonicera orientalis Amphora</t>
  </si>
  <si>
    <t>59-03-0348</t>
  </si>
  <si>
    <t>Жимолость восточная Leningradskij Velikan</t>
  </si>
  <si>
    <t>Lonicera orientalis Leningradskij Velikan</t>
  </si>
  <si>
    <t>59-03-1375</t>
  </si>
  <si>
    <t>Жимолость восточная Nimfa</t>
  </si>
  <si>
    <t>Lonicera orientalis Nimfa</t>
  </si>
  <si>
    <t>59-03-1374</t>
  </si>
  <si>
    <t>Жимолость съедобная  Morena</t>
  </si>
  <si>
    <t>Lonicera caerulea Morena</t>
  </si>
  <si>
    <t>46-38-4968</t>
  </si>
  <si>
    <t xml:space="preserve">Земляника садовая Alba </t>
  </si>
  <si>
    <t xml:space="preserve">Fragaria/Pineberry ananassa Alba </t>
  </si>
  <si>
    <t>P9</t>
  </si>
  <si>
    <t>46-38-4969</t>
  </si>
  <si>
    <t xml:space="preserve">Земляника садовая Albion </t>
  </si>
  <si>
    <t xml:space="preserve">Fragaria/Pineberry ananassa Albion </t>
  </si>
  <si>
    <t>46-38-6472</t>
  </si>
  <si>
    <t xml:space="preserve">Земляника садовая Aromas </t>
  </si>
  <si>
    <t xml:space="preserve">Fragaria/Pineberry ananassa Aromas </t>
  </si>
  <si>
    <t>46-38-4970</t>
  </si>
  <si>
    <t xml:space="preserve">Земляника садовая Asia </t>
  </si>
  <si>
    <t xml:space="preserve">Fragaria/Pineberry ananassa Asia </t>
  </si>
  <si>
    <t>46-38-4971</t>
  </si>
  <si>
    <t xml:space="preserve">Земляника садовая Aura </t>
  </si>
  <si>
    <t xml:space="preserve">Fragaria/Pineberry ananassa Aura </t>
  </si>
  <si>
    <t>46-38-4972</t>
  </si>
  <si>
    <t xml:space="preserve">Земляника садовая Cabrillo </t>
  </si>
  <si>
    <t xml:space="preserve">Fragaria/Pineberry ananassa Cabrillo </t>
  </si>
  <si>
    <t>46-38-7944</t>
  </si>
  <si>
    <t>Земляника садовая Camarosa</t>
  </si>
  <si>
    <t>Fragaria/Pineberry ananassa Camarosa</t>
  </si>
  <si>
    <t>46-38-7945</t>
  </si>
  <si>
    <t>Земляника садовая Candiss</t>
  </si>
  <si>
    <t>Fragaria/Pineberry ananassa Candiss</t>
  </si>
  <si>
    <t>46-38-4995</t>
  </si>
  <si>
    <t xml:space="preserve">Земляника садовая Charlotte </t>
  </si>
  <si>
    <t xml:space="preserve">Fragaria/Pineberry ananassa Charlotte </t>
  </si>
  <si>
    <t>46-38-7947</t>
  </si>
  <si>
    <t>Земляника садовая Clery</t>
  </si>
  <si>
    <t>Fragaria/Pineberry ananassa Clery</t>
  </si>
  <si>
    <t>46-38-4974</t>
  </si>
  <si>
    <t xml:space="preserve">Земляника садовая Daroyal </t>
  </si>
  <si>
    <t xml:space="preserve">Fragaria/Pineberry ananassa Daroyal </t>
  </si>
  <si>
    <t>46-38-4975</t>
  </si>
  <si>
    <t xml:space="preserve">Земляника садовая Darselect </t>
  </si>
  <si>
    <t xml:space="preserve">Fragaria/Pineberry ananassa Darselect </t>
  </si>
  <si>
    <t>46-38-4976</t>
  </si>
  <si>
    <t xml:space="preserve">Земляника садовая Diamante </t>
  </si>
  <si>
    <t xml:space="preserve">Fragaria/Pineberry ananassa Diamante </t>
  </si>
  <si>
    <t>46-38-4087</t>
  </si>
  <si>
    <t xml:space="preserve">Земляника садовая Elsanta middle </t>
  </si>
  <si>
    <t xml:space="preserve">Fragaria/Pineberry ananassa Elsanta middle </t>
  </si>
  <si>
    <t>46-38-4978</t>
  </si>
  <si>
    <t xml:space="preserve">Земляника садовая Elvira </t>
  </si>
  <si>
    <t xml:space="preserve">Fragaria/Pineberry ananassa Elvira </t>
  </si>
  <si>
    <t>46-38-4979</t>
  </si>
  <si>
    <t xml:space="preserve">Земляника садовая Florence </t>
  </si>
  <si>
    <t xml:space="preserve">Fragaria/Pineberry ananassa Florence </t>
  </si>
  <si>
    <t>46-38-4091</t>
  </si>
  <si>
    <t xml:space="preserve">Земляника садовая Honeoye </t>
  </si>
  <si>
    <t xml:space="preserve">Fragaria/Pineberry ananassa Honeoye </t>
  </si>
  <si>
    <t>46-38-4092</t>
  </si>
  <si>
    <t xml:space="preserve">Земляника садовая Kent </t>
  </si>
  <si>
    <t xml:space="preserve">Fragaria/Pineberry ananassa Kent </t>
  </si>
  <si>
    <t>46-38-4980</t>
  </si>
  <si>
    <t xml:space="preserve">Земляника садовая Kimberly medium early </t>
  </si>
  <si>
    <t xml:space="preserve">Fragaria/Pineberry ananassa Kimberly medium early </t>
  </si>
  <si>
    <t>46-38-4981</t>
  </si>
  <si>
    <t xml:space="preserve">Земляника садовая Korona middle </t>
  </si>
  <si>
    <t xml:space="preserve">Fragaria/Pineberry ananassa Korona middle </t>
  </si>
  <si>
    <t>46-38-4982</t>
  </si>
  <si>
    <t xml:space="preserve">Земляника садовая Lambada early </t>
  </si>
  <si>
    <t xml:space="preserve">Fragaria/Pineberry ananassa Lambada early </t>
  </si>
  <si>
    <t>46-38-6476</t>
  </si>
  <si>
    <t xml:space="preserve">Земляника садовая Malling Centenary </t>
  </si>
  <si>
    <t xml:space="preserve">Fragaria/Pineberry ananassa Malling Centenary </t>
  </si>
  <si>
    <t>46-38-4983</t>
  </si>
  <si>
    <t xml:space="preserve">Земляника садовая Malwina late </t>
  </si>
  <si>
    <t xml:space="preserve">Fragaria/Pineberry ananassa Malwina late </t>
  </si>
  <si>
    <t>46-38-4984</t>
  </si>
  <si>
    <t xml:space="preserve">Земляника садовая Mieze Schindler </t>
  </si>
  <si>
    <t xml:space="preserve">Fragaria/Pineberry ananassa Mieze Schindler </t>
  </si>
  <si>
    <t>46-38-4985</t>
  </si>
  <si>
    <t xml:space="preserve">Земляника садовая Olympia middle </t>
  </si>
  <si>
    <t xml:space="preserve">Fragaria/Pineberry ananassa Olympia middle </t>
  </si>
  <si>
    <t>46-38-4986</t>
  </si>
  <si>
    <t xml:space="preserve">Земляника садовая Ostara </t>
  </si>
  <si>
    <t xml:space="preserve">Fragaria/Pineberry ananassa Ostara </t>
  </si>
  <si>
    <t>46-38-3815</t>
  </si>
  <si>
    <t xml:space="preserve">Земляника садовая Polka late </t>
  </si>
  <si>
    <t xml:space="preserve">Fragaria/Pineberry ananassa Polka late </t>
  </si>
  <si>
    <t>46-38-4997</t>
  </si>
  <si>
    <t xml:space="preserve">Земляника садовая San Andreas </t>
  </si>
  <si>
    <t xml:space="preserve">Fragaria/Pineberry ananassa San Andreas </t>
  </si>
  <si>
    <t>46-38-4098</t>
  </si>
  <si>
    <t>Земляника садовая Senga S.</t>
  </si>
  <si>
    <t>Fragaria/Pineberry ananassa Senga S.</t>
  </si>
  <si>
    <t xml:space="preserve">Земляника садовая Senga S. </t>
  </si>
  <si>
    <t xml:space="preserve">Fragaria/Pineberry ananassa Senga S. </t>
  </si>
  <si>
    <t>46-38-4998</t>
  </si>
  <si>
    <t>Земляника садовая Sensation</t>
  </si>
  <si>
    <t>Fragaria/Pineberry ananassa Sensation</t>
  </si>
  <si>
    <t xml:space="preserve">Земляника садовая Sensation </t>
  </si>
  <si>
    <t xml:space="preserve">Fragaria/Pineberry ananassa Sensation </t>
  </si>
  <si>
    <t>46-38-4989</t>
  </si>
  <si>
    <t xml:space="preserve">Земляника садовая Sonata middle-late </t>
  </si>
  <si>
    <t xml:space="preserve">Fragaria/Pineberry ananassa Sonata middle-late </t>
  </si>
  <si>
    <t>46-38-7950</t>
  </si>
  <si>
    <t>Земляника садовая Vima Tarda</t>
  </si>
  <si>
    <t>Fragaria/Pineberry ananassa Vima Tarda</t>
  </si>
  <si>
    <t>46-38-4993</t>
  </si>
  <si>
    <t xml:space="preserve">Земляника садовая Vima Xima </t>
  </si>
  <si>
    <t xml:space="preserve">Fragaria/Pineberry ananassa Vima Xima </t>
  </si>
  <si>
    <t>46-38-7951</t>
  </si>
  <si>
    <t xml:space="preserve">Земляника садовая Vima Zanta </t>
  </si>
  <si>
    <t xml:space="preserve">Fragaria/Pineberry ananassa Vima Zanta </t>
  </si>
  <si>
    <t>46-03-3086</t>
  </si>
  <si>
    <t>Ирга канадская</t>
  </si>
  <si>
    <t>Amelanchier canadensis</t>
  </si>
  <si>
    <t>46-38-5138</t>
  </si>
  <si>
    <t>87-07-0711</t>
  </si>
  <si>
    <t>Ирга Ольхолистная Krasnojarskaja</t>
  </si>
  <si>
    <t>Amelanchier Alnifolia Krasnojarskaja</t>
  </si>
  <si>
    <t>87-07-0712</t>
  </si>
  <si>
    <t>Ирга Ольхолистная Mandan</t>
  </si>
  <si>
    <t>Amelanchier Alnifolia Mandan</t>
  </si>
  <si>
    <t>87-07-10593</t>
  </si>
  <si>
    <t>Калина гордовина lantana</t>
  </si>
  <si>
    <t>Viburnum lantana</t>
  </si>
  <si>
    <t>Калина обыкновенная</t>
  </si>
  <si>
    <t>Viburnum opulus</t>
  </si>
  <si>
    <t>Калина обыкновенная Roseum</t>
  </si>
  <si>
    <t>Viburnum opulus Roseum</t>
  </si>
  <si>
    <t>46-38-4250</t>
  </si>
  <si>
    <t>46-03-3091</t>
  </si>
  <si>
    <t>Калина обыкновенная Бульданеж</t>
  </si>
  <si>
    <t>Viburnum opulus Бульданеж</t>
  </si>
  <si>
    <t>59-20-0780</t>
  </si>
  <si>
    <t>Клюква крупноплодная Stevens</t>
  </si>
  <si>
    <t>Vaccinium macrocarpon Stevens</t>
  </si>
  <si>
    <t>46-38-2080/1</t>
  </si>
  <si>
    <t xml:space="preserve">Крыжовник обыкновенный Зеленый дождь </t>
  </si>
  <si>
    <t xml:space="preserve">Ribes uva-crispa Зеленый дождь </t>
  </si>
  <si>
    <t>46-38-8144</t>
  </si>
  <si>
    <t xml:space="preserve">Малина Heritage </t>
  </si>
  <si>
    <t xml:space="preserve">Rubus Heritage </t>
  </si>
  <si>
    <t>46-03-3080</t>
  </si>
  <si>
    <t>Малина Гусар</t>
  </si>
  <si>
    <t>Rubus Гусар</t>
  </si>
  <si>
    <t>46-03-3081</t>
  </si>
  <si>
    <t>Малина Жетлый гигант</t>
  </si>
  <si>
    <t>Rubus Желтый гигант</t>
  </si>
  <si>
    <t>46-38-8050</t>
  </si>
  <si>
    <t xml:space="preserve">Малина обыкновенная Sugana </t>
  </si>
  <si>
    <t xml:space="preserve">Rubus idaeus Sugana </t>
  </si>
  <si>
    <t>46-38-5260</t>
  </si>
  <si>
    <t>Слива Венгерка московская</t>
  </si>
  <si>
    <t>Prunus Венгерка московская</t>
  </si>
  <si>
    <t>46-38-4429</t>
  </si>
  <si>
    <t>Слива Витебская поздняя</t>
  </si>
  <si>
    <t>Prunus Витебская поздняя</t>
  </si>
  <si>
    <t>46-38-4540</t>
  </si>
  <si>
    <t>Слива Волошко</t>
  </si>
  <si>
    <t>Prunus Волошко</t>
  </si>
  <si>
    <t>46-38-4539</t>
  </si>
  <si>
    <t>Слива Гармония</t>
  </si>
  <si>
    <t>Prunus Гармония</t>
  </si>
  <si>
    <t>46-38-0792/1</t>
  </si>
  <si>
    <t>Слива Евразия</t>
  </si>
  <si>
    <t>Prunus Евразия</t>
  </si>
  <si>
    <t>46-38-6618</t>
  </si>
  <si>
    <t xml:space="preserve">Слива Евразия </t>
  </si>
  <si>
    <t xml:space="preserve">Prunus Евразия </t>
  </si>
  <si>
    <t>46-38-2895/1</t>
  </si>
  <si>
    <t xml:space="preserve">Слива Желтая самоплодная </t>
  </si>
  <si>
    <t xml:space="preserve">Prunus Желтая самоплодная </t>
  </si>
  <si>
    <t>46-38-6674</t>
  </si>
  <si>
    <t>Слива Империал</t>
  </si>
  <si>
    <t>Prunus Империал</t>
  </si>
  <si>
    <t>46-38-4542</t>
  </si>
  <si>
    <t>Слива Конфетная</t>
  </si>
  <si>
    <t>Prunus Конфетная</t>
  </si>
  <si>
    <t>46-38-4537</t>
  </si>
  <si>
    <t>Слива Ника</t>
  </si>
  <si>
    <t>Prunus Ника</t>
  </si>
  <si>
    <t>46-38-2073</t>
  </si>
  <si>
    <t>Слива Оцарк Премьер</t>
  </si>
  <si>
    <t>Prunus Оцарк Премьер</t>
  </si>
  <si>
    <t>46-38-4155</t>
  </si>
  <si>
    <t>Слива Память Тимирязева</t>
  </si>
  <si>
    <t>Prunus Память Тимирязева</t>
  </si>
  <si>
    <t>46-38-4535</t>
  </si>
  <si>
    <t>Слива Президент</t>
  </si>
  <si>
    <t>Prunus Президент</t>
  </si>
  <si>
    <t>59-32-1536</t>
  </si>
  <si>
    <t>Слива растопыренная Pissardii feathered</t>
  </si>
  <si>
    <t>Prunus cerasifera Pissardii feathered</t>
  </si>
  <si>
    <t>46-38-0799</t>
  </si>
  <si>
    <t>Слива Ренклод</t>
  </si>
  <si>
    <t>Prunus Ренклод</t>
  </si>
  <si>
    <t>46-38-4543</t>
  </si>
  <si>
    <t>Слива Ренклод тамбовский</t>
  </si>
  <si>
    <t>Prunus Ренклод тамбовский</t>
  </si>
  <si>
    <t>46-38-5892</t>
  </si>
  <si>
    <t>Слива Светлячок</t>
  </si>
  <si>
    <t>Prunus Светлячок</t>
  </si>
  <si>
    <t>46-38-4536</t>
  </si>
  <si>
    <t>Слива Стенлей</t>
  </si>
  <si>
    <t>Prunus Стенлей</t>
  </si>
  <si>
    <t>46-38-6623</t>
  </si>
  <si>
    <t>Слива Этюд</t>
  </si>
  <si>
    <t>Prunus Этюд</t>
  </si>
  <si>
    <t>46-38-4133</t>
  </si>
  <si>
    <t>Слива Яичная синяя</t>
  </si>
  <si>
    <t>Prunus Яичная синяя</t>
  </si>
  <si>
    <t>46-38-3014</t>
  </si>
  <si>
    <t xml:space="preserve">Смородина альпийская alpinum </t>
  </si>
  <si>
    <t xml:space="preserve">Ribes alpinum </t>
  </si>
  <si>
    <t>46-38-2897/1</t>
  </si>
  <si>
    <t xml:space="preserve">Смородина белая Голландская </t>
  </si>
  <si>
    <t xml:space="preserve">Ribes niveum Голландская </t>
  </si>
  <si>
    <t>46-38-5140</t>
  </si>
  <si>
    <t>Смородина золотистая</t>
  </si>
  <si>
    <t>Ribes odoratum</t>
  </si>
  <si>
    <t>46-38-0428</t>
  </si>
  <si>
    <t>Смородина красная</t>
  </si>
  <si>
    <t xml:space="preserve">Ribes rubrum </t>
  </si>
  <si>
    <t>46-38-6483</t>
  </si>
  <si>
    <t>Ribes rubrum</t>
  </si>
  <si>
    <t>46-38-5836</t>
  </si>
  <si>
    <t>Смородина красная Мармеладница</t>
  </si>
  <si>
    <t>Ribes rubrum Мармеладница</t>
  </si>
  <si>
    <t>46-03-3082</t>
  </si>
  <si>
    <t>Смородина красная Натали</t>
  </si>
  <si>
    <t>Ribes rubrum Натали</t>
  </si>
  <si>
    <t>46-03-3083</t>
  </si>
  <si>
    <t>Смородина красная Ненаглядная</t>
  </si>
  <si>
    <t>Ribes rubrum Ненаглядная</t>
  </si>
  <si>
    <t>46-38-6413</t>
  </si>
  <si>
    <t>46-38-0259</t>
  </si>
  <si>
    <t xml:space="preserve">Смородина кроваво-красная sanguineum King Edward VII </t>
  </si>
  <si>
    <t xml:space="preserve">Ribes sanguineum King Edward VII </t>
  </si>
  <si>
    <t>46-38-2033</t>
  </si>
  <si>
    <t>Смородина черная</t>
  </si>
  <si>
    <t xml:space="preserve">Ribes nigrum Татьянин день </t>
  </si>
  <si>
    <t>46-38-6482</t>
  </si>
  <si>
    <t>Ribes nigrum</t>
  </si>
  <si>
    <t>46-38-4354</t>
  </si>
  <si>
    <t>46-38-7925</t>
  </si>
  <si>
    <t xml:space="preserve">Смородина черная Andega </t>
  </si>
  <si>
    <t xml:space="preserve">Ribes nigrum Andega </t>
  </si>
  <si>
    <t>46-38-7922</t>
  </si>
  <si>
    <t xml:space="preserve">Смородина черная Black Down </t>
  </si>
  <si>
    <t xml:space="preserve">Ribes nigrum Black Down </t>
  </si>
  <si>
    <t>46-38-7924</t>
  </si>
  <si>
    <t xml:space="preserve">Смородина черная Wellingthon XXX </t>
  </si>
  <si>
    <t xml:space="preserve">Ribes nigrum Wellingthon XXX </t>
  </si>
  <si>
    <t>46-38-0843</t>
  </si>
  <si>
    <t>Смородина черная Багира</t>
  </si>
  <si>
    <t>Ribes nigrum Багира</t>
  </si>
  <si>
    <t>46-38-8015</t>
  </si>
  <si>
    <t>Смородина черная Бинар</t>
  </si>
  <si>
    <t>Ribes nigrum Бинар</t>
  </si>
  <si>
    <t>46-38-3705/1</t>
  </si>
  <si>
    <t xml:space="preserve">Смородина черная Гулливер </t>
  </si>
  <si>
    <t xml:space="preserve">Ribes nigrum Гулливер </t>
  </si>
  <si>
    <t>46-38-1371/1</t>
  </si>
  <si>
    <t xml:space="preserve">Смородина черная Дачница </t>
  </si>
  <si>
    <t xml:space="preserve">Ribes nigrum Дачница </t>
  </si>
  <si>
    <t>46-38-5395</t>
  </si>
  <si>
    <t>Смородина черная Зеленая Дымка</t>
  </si>
  <si>
    <t>Ribes nigrum Зеленая Дымка</t>
  </si>
  <si>
    <t>46-38-2029/1</t>
  </si>
  <si>
    <t xml:space="preserve">Смородина черная Лентяй </t>
  </si>
  <si>
    <t xml:space="preserve">Ribes nigrum Лентяй </t>
  </si>
  <si>
    <t>46-38-6405</t>
  </si>
  <si>
    <t>Смородина черная Нара</t>
  </si>
  <si>
    <t>Ribes nigrum Нара</t>
  </si>
  <si>
    <t>46-38-8016</t>
  </si>
  <si>
    <t>Смородина черная Петербурженка</t>
  </si>
  <si>
    <t>Ribes nigrum Петербурженка</t>
  </si>
  <si>
    <t>46-38-6407</t>
  </si>
  <si>
    <t>Смородина черная Севчанка</t>
  </si>
  <si>
    <t>Ribes nigrum Севчанка</t>
  </si>
  <si>
    <t>46-38-2086/1</t>
  </si>
  <si>
    <t xml:space="preserve">Смородина черная Селеченская </t>
  </si>
  <si>
    <t xml:space="preserve">Ribes nigrum Селеченская </t>
  </si>
  <si>
    <t>Смородина черная Татьянин день</t>
  </si>
  <si>
    <t>Ribes nigrum Татьянин день</t>
  </si>
  <si>
    <t>46-38-1953</t>
  </si>
  <si>
    <t xml:space="preserve">Черешня Брянская розовая </t>
  </si>
  <si>
    <t xml:space="preserve">Prunus Брянская розовая </t>
  </si>
  <si>
    <t>150-200</t>
  </si>
  <si>
    <t>46-38-4489</t>
  </si>
  <si>
    <t xml:space="preserve">Черешня Валерий Чкалов </t>
  </si>
  <si>
    <t xml:space="preserve">Prunus Валерий Чкалов </t>
  </si>
  <si>
    <t>46-38-1350/1</t>
  </si>
  <si>
    <t>46-38-6628</t>
  </si>
  <si>
    <t>Черешня Крупноплодная</t>
  </si>
  <si>
    <t>Prunus Крупноплодная</t>
  </si>
  <si>
    <t>46-38-5707</t>
  </si>
  <si>
    <t xml:space="preserve">Черешня Ленинградская черная </t>
  </si>
  <si>
    <t xml:space="preserve">Prunus Ленинградская черная </t>
  </si>
  <si>
    <t>46-38-5276</t>
  </si>
  <si>
    <t>Черешня Наслаждение</t>
  </si>
  <si>
    <t>Prunus Наслаждение</t>
  </si>
  <si>
    <t>46-38-4496</t>
  </si>
  <si>
    <t>Черешня Орловская розовая</t>
  </si>
  <si>
    <t>Prunus Орловская розовая</t>
  </si>
  <si>
    <t>46-38-5846</t>
  </si>
  <si>
    <t>Черешня Рондо</t>
  </si>
  <si>
    <t>Prunus Рондо</t>
  </si>
  <si>
    <t>46-38-4495</t>
  </si>
  <si>
    <t xml:space="preserve">Черешня Чермошная </t>
  </si>
  <si>
    <t xml:space="preserve">Prunus Чермошная </t>
  </si>
  <si>
    <t>46-38-2909/1</t>
  </si>
  <si>
    <t xml:space="preserve">Черешня/Вишня птичья Брянская </t>
  </si>
  <si>
    <t xml:space="preserve">Prunus Брянская </t>
  </si>
  <si>
    <t>46-38-2910</t>
  </si>
  <si>
    <t>Черешня/Вишня птичья Ипуть</t>
  </si>
  <si>
    <t>Prunus Ипуть</t>
  </si>
  <si>
    <t>46-38-2910/1</t>
  </si>
  <si>
    <t xml:space="preserve">Черешня/Вишня птичья Ипуть </t>
  </si>
  <si>
    <t xml:space="preserve">Prunus Ипуть </t>
  </si>
  <si>
    <t>46-38-6633</t>
  </si>
  <si>
    <t>Черешня/Вишня птичья Ленинградская черная</t>
  </si>
  <si>
    <t>Prunus avium Ленинградская черная</t>
  </si>
  <si>
    <t>46-38-2975</t>
  </si>
  <si>
    <t>Черешня/Вишня птичья Овстуженка</t>
  </si>
  <si>
    <t>Prunus Овстуженка</t>
  </si>
  <si>
    <t>46-38-6634</t>
  </si>
  <si>
    <t>Черешня/Вишня птичья Подарок Степанова</t>
  </si>
  <si>
    <t>Prunus avium Подарок Степанова</t>
  </si>
  <si>
    <t>46-38-2913</t>
  </si>
  <si>
    <t>Черешня/Вишня птичья Ревна</t>
  </si>
  <si>
    <t>Prunus Ревна</t>
  </si>
  <si>
    <t>46-38-2913/1</t>
  </si>
  <si>
    <t xml:space="preserve">Черешня/Вишня птичья Ревна </t>
  </si>
  <si>
    <t xml:space="preserve">Prunus Ревна </t>
  </si>
  <si>
    <t>46-38-6635</t>
  </si>
  <si>
    <t>Черешня/Вишня птичья Фатеж</t>
  </si>
  <si>
    <t>Prunus avium Фатеж</t>
  </si>
  <si>
    <t>46-38-3529</t>
  </si>
  <si>
    <t>Prunus Фатеж</t>
  </si>
  <si>
    <t>46-38-2915/1</t>
  </si>
  <si>
    <t xml:space="preserve">Черешня/Вишня птичья Фатеж </t>
  </si>
  <si>
    <t xml:space="preserve">Prunus Фатеж </t>
  </si>
  <si>
    <t>46-38-5432</t>
  </si>
  <si>
    <t>Яблоня Royal Beauty Pendula</t>
  </si>
  <si>
    <t>Malus Royal Beauty Pendula</t>
  </si>
  <si>
    <t>46-38-3480</t>
  </si>
  <si>
    <t>Яблоня Антоновка</t>
  </si>
  <si>
    <t>Malus Антоновка</t>
  </si>
  <si>
    <t>46-38-5288</t>
  </si>
  <si>
    <t>Яблоня Апрельское</t>
  </si>
  <si>
    <t>Malus Апрельское</t>
  </si>
  <si>
    <t>46-38-4514</t>
  </si>
  <si>
    <t>Яблоня Белый налив</t>
  </si>
  <si>
    <t>Malus Белый налив</t>
  </si>
  <si>
    <t>46-38-5291</t>
  </si>
  <si>
    <t>Яблоня Бельфлер китайка</t>
  </si>
  <si>
    <t>Malus Бельфлер китайка</t>
  </si>
  <si>
    <t>46-38-5292</t>
  </si>
  <si>
    <t>Яблоня Беркутовское</t>
  </si>
  <si>
    <t>Malus Беркутовское</t>
  </si>
  <si>
    <t>46-38-4507</t>
  </si>
  <si>
    <t>Яблоня Богатырь</t>
  </si>
  <si>
    <t>Malus Богатырь</t>
  </si>
  <si>
    <t>46-38-4509</t>
  </si>
  <si>
    <t>Яблоня Болотовское</t>
  </si>
  <si>
    <t>Malus Болотовское</t>
  </si>
  <si>
    <t>46-38-6639</t>
  </si>
  <si>
    <t>Яблоня Веньяминовское</t>
  </si>
  <si>
    <t>Malus Веньяминовское</t>
  </si>
  <si>
    <t>46-38-2890</t>
  </si>
  <si>
    <t>Яблоня Ветеран</t>
  </si>
  <si>
    <t>Malus Ветеран</t>
  </si>
  <si>
    <t>46-38-5294</t>
  </si>
  <si>
    <t>Яблоня Воргуль Воронежский</t>
  </si>
  <si>
    <t>Malus Воргуль Воронежский</t>
  </si>
  <si>
    <t>46-38-5298</t>
  </si>
  <si>
    <t>Яблоня Грушовка Московская</t>
  </si>
  <si>
    <t>Malus Грушовка Московская</t>
  </si>
  <si>
    <t>46-38-5299</t>
  </si>
  <si>
    <t>46-38-5300</t>
  </si>
  <si>
    <t>Яблоня Дарунок</t>
  </si>
  <si>
    <t>Malus Дарунок</t>
  </si>
  <si>
    <t>46-38-1968</t>
  </si>
  <si>
    <t>Яблоня Жигулевское</t>
  </si>
  <si>
    <t>Malus Жигулевское</t>
  </si>
  <si>
    <t>46-38-5302</t>
  </si>
  <si>
    <t>Яблоня Зарянка</t>
  </si>
  <si>
    <t>Malus Зарянка</t>
  </si>
  <si>
    <t>Яблоня Кандиль орловский</t>
  </si>
  <si>
    <t>Malus Кандиль орловский</t>
  </si>
  <si>
    <t>46-38-4511</t>
  </si>
  <si>
    <t>46-03-3085</t>
  </si>
  <si>
    <t>46-38-1994</t>
  </si>
  <si>
    <t>Яблоня Кутузовец</t>
  </si>
  <si>
    <t>Malus Кутузовец</t>
  </si>
  <si>
    <t>Яблоня Лигол</t>
  </si>
  <si>
    <t>Malus Лигол</t>
  </si>
  <si>
    <t>46-38-6646</t>
  </si>
  <si>
    <t>46-38-5303</t>
  </si>
  <si>
    <t>Яблоня Лимонная</t>
  </si>
  <si>
    <t>Malus Лимонная</t>
  </si>
  <si>
    <t>46-38-1975</t>
  </si>
  <si>
    <t>Яблоня Лобо</t>
  </si>
  <si>
    <t>Malus Лобо</t>
  </si>
  <si>
    <t>Яблоня Мантет</t>
  </si>
  <si>
    <t>Malus Мантет</t>
  </si>
  <si>
    <t>46-38-1964</t>
  </si>
  <si>
    <t>46-38-2928/1</t>
  </si>
  <si>
    <t xml:space="preserve">Яблоня Медуница </t>
  </si>
  <si>
    <t xml:space="preserve">Malus Медуница </t>
  </si>
  <si>
    <t>46-38-6678</t>
  </si>
  <si>
    <t>Яблоня Московская грушовка</t>
  </si>
  <si>
    <t>Malus Московская грушовка</t>
  </si>
  <si>
    <t>46-38-6649</t>
  </si>
  <si>
    <t>Яблоня Орлинка</t>
  </si>
  <si>
    <t>Malus Орлинка</t>
  </si>
  <si>
    <t>46-38-4503</t>
  </si>
  <si>
    <t>46-38-6650</t>
  </si>
  <si>
    <t>Яблоня Орловим</t>
  </si>
  <si>
    <t>Malus Орловим</t>
  </si>
  <si>
    <t>46-38-6651</t>
  </si>
  <si>
    <t>Яблоня Орловский синап</t>
  </si>
  <si>
    <t>Malus Орловский синап</t>
  </si>
  <si>
    <t>46-38-1986</t>
  </si>
  <si>
    <t>Яблоня Осеннее полосатое</t>
  </si>
  <si>
    <t>Malus Осеннее полосатое</t>
  </si>
  <si>
    <t>46-38-5307</t>
  </si>
  <si>
    <t>Яблоня Память Сюбаровой</t>
  </si>
  <si>
    <t>Malus Память Сюбаровой</t>
  </si>
  <si>
    <t>46-38-4131</t>
  </si>
  <si>
    <t>Яблоня Память Шевченко</t>
  </si>
  <si>
    <t>Malus Память Шевченко</t>
  </si>
  <si>
    <t>46-38-5309</t>
  </si>
  <si>
    <t>Яблоня Петр первый</t>
  </si>
  <si>
    <t>Malus Петр первый</t>
  </si>
  <si>
    <t>46-38-5310</t>
  </si>
  <si>
    <t>Яблоня Ребристое</t>
  </si>
  <si>
    <t>Malus Ребристое</t>
  </si>
  <si>
    <t>46-38-5311</t>
  </si>
  <si>
    <t>Яблоня Ред Фри</t>
  </si>
  <si>
    <t>Malus Ред Фри</t>
  </si>
  <si>
    <t>46-38-5312</t>
  </si>
  <si>
    <t>Яблоня Россошанское весеннее</t>
  </si>
  <si>
    <t>Malus Россошанское весеннее</t>
  </si>
  <si>
    <t>46-38-5313</t>
  </si>
  <si>
    <t>Яблоня Россошанское вкусное</t>
  </si>
  <si>
    <t>Malus Россошанское вкусное</t>
  </si>
  <si>
    <t>46-38-6124</t>
  </si>
  <si>
    <t>Яблоня Северный синап</t>
  </si>
  <si>
    <t>Malus Северный синап</t>
  </si>
  <si>
    <t>46-38-4129</t>
  </si>
  <si>
    <t>Яблоня Слава победителю</t>
  </si>
  <si>
    <t>Malus Слава победителю</t>
  </si>
  <si>
    <t>46-38-1988</t>
  </si>
  <si>
    <t>Яблоня Солнышко</t>
  </si>
  <si>
    <t>Malus Солнышко</t>
  </si>
  <si>
    <t>46-38-5316</t>
  </si>
  <si>
    <t>Яблоня Спартак</t>
  </si>
  <si>
    <t>Malus Спартак</t>
  </si>
  <si>
    <t>46-38-2936</t>
  </si>
  <si>
    <t>Яблоня Спартан</t>
  </si>
  <si>
    <t>Malus Спартан</t>
  </si>
  <si>
    <t>46-38-3483</t>
  </si>
  <si>
    <t>Яблоня Строевское</t>
  </si>
  <si>
    <t>Malus Строевское</t>
  </si>
  <si>
    <t>46-38-6655</t>
  </si>
  <si>
    <t>46-38-5319</t>
  </si>
  <si>
    <t>Яблоня Фармел</t>
  </si>
  <si>
    <t>Malus Фармел</t>
  </si>
  <si>
    <t>46-38-5322</t>
  </si>
  <si>
    <t>Яблоня Чистотел</t>
  </si>
  <si>
    <t>Malus Чистотел</t>
  </si>
  <si>
    <t>46-38-1971</t>
  </si>
  <si>
    <t>Яблоня Штейфлинг</t>
  </si>
  <si>
    <t>Malus Штейфлинг</t>
  </si>
  <si>
    <t>Яблоня Юбиляр</t>
  </si>
  <si>
    <t>Malus Юбиляр</t>
  </si>
  <si>
    <t>46-38-5324</t>
  </si>
  <si>
    <t>Многолетние растения</t>
  </si>
  <si>
    <t>46-38-5447</t>
  </si>
  <si>
    <t>Аквилегия/Водосбор/Орлики McKana Hybrids</t>
  </si>
  <si>
    <t>Aquilegia McKana Hybrids</t>
  </si>
  <si>
    <t>59-03-1838</t>
  </si>
  <si>
    <t>Армерия приморская Alba</t>
  </si>
  <si>
    <t>Armeria maritima Alba</t>
  </si>
  <si>
    <t>46-38-5457</t>
  </si>
  <si>
    <t>Астильба Deutschland</t>
  </si>
  <si>
    <t>Astilba Deutschland</t>
  </si>
  <si>
    <t xml:space="preserve">Astilba Deutschland </t>
  </si>
  <si>
    <t>46-38-5732</t>
  </si>
  <si>
    <t>Астильба Europa</t>
  </si>
  <si>
    <t>Astilba Europa</t>
  </si>
  <si>
    <t>46-38-6968</t>
  </si>
  <si>
    <t>Астильба арендса Amerika</t>
  </si>
  <si>
    <t>Astilba arendsii Amerika</t>
  </si>
  <si>
    <t>46-38-6969</t>
  </si>
  <si>
    <t>Астильба арендса Cattleya</t>
  </si>
  <si>
    <t>Astilba arendsii Cattleya</t>
  </si>
  <si>
    <t>46-38-5464</t>
  </si>
  <si>
    <t>Астильба арендса Gloria Purpurea</t>
  </si>
  <si>
    <t>Astilba arendsii Gloria Purpurea</t>
  </si>
  <si>
    <t>46-38-5486</t>
  </si>
  <si>
    <t>Астра новоанглийская Purple Dome</t>
  </si>
  <si>
    <t>Aster novae-angliae Purple Dome</t>
  </si>
  <si>
    <t>46-38-5491</t>
  </si>
  <si>
    <t>Астранция major Rosea</t>
  </si>
  <si>
    <t xml:space="preserve">Astrantia major Rosea </t>
  </si>
  <si>
    <t>46-38-6975</t>
  </si>
  <si>
    <t>Астранция крупная Primadonna</t>
  </si>
  <si>
    <t>Astrantia major Primadonna</t>
  </si>
  <si>
    <t>46-38-8289</t>
  </si>
  <si>
    <t>Бадан Purpurea</t>
  </si>
  <si>
    <t xml:space="preserve">Bergenia cordifolia Purpurea </t>
  </si>
  <si>
    <t>46-03-0174</t>
  </si>
  <si>
    <t>Барвинок малый Alba</t>
  </si>
  <si>
    <t>Vinca minor Alba</t>
  </si>
  <si>
    <t>46-38-5495</t>
  </si>
  <si>
    <t>Бруннера Jack Frost</t>
  </si>
  <si>
    <t xml:space="preserve">Brunnera macrophylla Jack Frost </t>
  </si>
  <si>
    <t>46-38-5497</t>
  </si>
  <si>
    <t>Бруннера Silver Heart</t>
  </si>
  <si>
    <t xml:space="preserve">Brunnera macrophylla Silver Heart </t>
  </si>
  <si>
    <t>46-38-5498/1</t>
  </si>
  <si>
    <t>Бруннера крупнолистная Сильвер Вингс</t>
  </si>
  <si>
    <t xml:space="preserve">Бруннера крупнолистная Сильвер Вингс </t>
  </si>
  <si>
    <t>46-02-1987</t>
  </si>
  <si>
    <t>Бузульник Пржевальского</t>
  </si>
  <si>
    <t>Ligularia przewalskii</t>
  </si>
  <si>
    <t>46-38-6981</t>
  </si>
  <si>
    <t>Вероника колосистая Rotfuchs</t>
  </si>
  <si>
    <t>Veronica spicata Rotfuchs</t>
  </si>
  <si>
    <t>46-38-5512</t>
  </si>
  <si>
    <t>Гейхера Magic Color</t>
  </si>
  <si>
    <t>Heuchera Magic Color</t>
  </si>
  <si>
    <t>46-38-6208</t>
  </si>
  <si>
    <t>Гейхерелла Kimono</t>
  </si>
  <si>
    <t>Heucherella Kimono</t>
  </si>
  <si>
    <t>46-38-5522</t>
  </si>
  <si>
    <t>Гелениум Chelsey</t>
  </si>
  <si>
    <t>Helenium Chelsey</t>
  </si>
  <si>
    <t>46-38-6986</t>
  </si>
  <si>
    <t>Гелениум ElDorado</t>
  </si>
  <si>
    <t>Helenium ElDorado</t>
  </si>
  <si>
    <t>46-38-6987</t>
  </si>
  <si>
    <t>Гелениум Fuego</t>
  </si>
  <si>
    <t>Helenium Fuego</t>
  </si>
  <si>
    <t>46-38-5523</t>
  </si>
  <si>
    <t>Гелениум Rubinzwerg</t>
  </si>
  <si>
    <t>Helenium Rubinzwerg</t>
  </si>
  <si>
    <t>46-38-5526</t>
  </si>
  <si>
    <t>Герань Johnsons Blue</t>
  </si>
  <si>
    <t>Geranium Johnsons Blue</t>
  </si>
  <si>
    <t>46-38-3910</t>
  </si>
  <si>
    <t>Герань Plenum</t>
  </si>
  <si>
    <t xml:space="preserve">Geranium himalayense Plenum </t>
  </si>
  <si>
    <t>46-38-5528</t>
  </si>
  <si>
    <t>Герань кроваво-красная Max Frei</t>
  </si>
  <si>
    <t>Geranium sanguineum Max Frei</t>
  </si>
  <si>
    <t>46-38-7883</t>
  </si>
  <si>
    <t>Дербенник иволистный Lythrum Robert</t>
  </si>
  <si>
    <t xml:space="preserve">Lythrum salicaria Robert </t>
  </si>
  <si>
    <t>46-38-5536</t>
  </si>
  <si>
    <t>Золотарник Strahlenkrone</t>
  </si>
  <si>
    <t xml:space="preserve">Solidago Strahlenkrone </t>
  </si>
  <si>
    <t>46-38-5538</t>
  </si>
  <si>
    <t>Ирис Brassie</t>
  </si>
  <si>
    <t xml:space="preserve">Iris Brassie </t>
  </si>
  <si>
    <t>46-38-5551</t>
  </si>
  <si>
    <t>Ирис Butter and Sugar</t>
  </si>
  <si>
    <t xml:space="preserve">Iris sibirica Butter and Sugar </t>
  </si>
  <si>
    <t>46-38-5539</t>
  </si>
  <si>
    <t>Ирис Garden</t>
  </si>
  <si>
    <t>Iris Cherry Garden</t>
  </si>
  <si>
    <t>46-38-6051</t>
  </si>
  <si>
    <t>Ирис Geisha</t>
  </si>
  <si>
    <t>Iris Freckled Geisha</t>
  </si>
  <si>
    <t>46-38-5558</t>
  </si>
  <si>
    <t>Ирис Kabluey</t>
  </si>
  <si>
    <t xml:space="preserve">Iris sibirica Kabluey </t>
  </si>
  <si>
    <t>46-38-5554</t>
  </si>
  <si>
    <t>Ирис sibirica Gull's Wing</t>
  </si>
  <si>
    <t xml:space="preserve">Iris sibirica Gull's Wing </t>
  </si>
  <si>
    <t>46-38-5540</t>
  </si>
  <si>
    <t>Ирис германский Buckwheat</t>
  </si>
  <si>
    <t>Iris germanica Buckwheat</t>
  </si>
  <si>
    <t>46-38-3999</t>
  </si>
  <si>
    <t>Ирис мечевидный Harlequinesque</t>
  </si>
  <si>
    <t>Iris ensata Harlequinesque</t>
  </si>
  <si>
    <t>87-07-6600</t>
  </si>
  <si>
    <t>Кизильник Даммера Miranda</t>
  </si>
  <si>
    <t>Cotoneaster radicans Miranda</t>
  </si>
  <si>
    <t>46-38-4051</t>
  </si>
  <si>
    <t>Колокольчик молочноцветковый Loddon Anna</t>
  </si>
  <si>
    <t>Campanula lactiflora Loddon Anna</t>
  </si>
  <si>
    <t>46-38-7010</t>
  </si>
  <si>
    <t>Колокольчик молочноцветковый Prichards Variety</t>
  </si>
  <si>
    <t>Campanula lactiflora Prichards Variety</t>
  </si>
  <si>
    <t>46-02-1978</t>
  </si>
  <si>
    <t>Котовник фассена Six Hills Giant</t>
  </si>
  <si>
    <t>Nepeta faassenii Six Hills Giant</t>
  </si>
  <si>
    <t>46-38-7241</t>
  </si>
  <si>
    <t>Котовник фассена Walkers Low</t>
  </si>
  <si>
    <t>Nepeta faassenii Walkers Low</t>
  </si>
  <si>
    <t>59-03-2071</t>
  </si>
  <si>
    <t>Кочедыжник ниппонский Burgundy Lace</t>
  </si>
  <si>
    <t>Athyrium niponicum Burgundy Lace</t>
  </si>
  <si>
    <t>59-28-1376</t>
  </si>
  <si>
    <t>Лаванда узколистная Munstead</t>
  </si>
  <si>
    <t>Lavandula angustifolia Munstead</t>
  </si>
  <si>
    <t>87-07-9907</t>
  </si>
  <si>
    <t>Лаванда узколистная Silver Edge</t>
  </si>
  <si>
    <t>Lavandula angustifolia Silver Edge</t>
  </si>
  <si>
    <t>46-38-1841</t>
  </si>
  <si>
    <t>Лиатрис колосковый</t>
  </si>
  <si>
    <t>Liatris spicata</t>
  </si>
  <si>
    <t>46-38-5566</t>
  </si>
  <si>
    <t>Лиатрис колосковый Alba</t>
  </si>
  <si>
    <t xml:space="preserve">Liatris spicata Alba </t>
  </si>
  <si>
    <t>46-38-7022</t>
  </si>
  <si>
    <t>Лиатрис колосковый Floristan Violett</t>
  </si>
  <si>
    <t xml:space="preserve">Liatris spicata Floristan Violett </t>
  </si>
  <si>
    <t>46-38-7516</t>
  </si>
  <si>
    <t>Лилейник</t>
  </si>
  <si>
    <t>Happy</t>
  </si>
  <si>
    <t>46-34-0023</t>
  </si>
  <si>
    <t>Hemerocallis</t>
  </si>
  <si>
    <t>46-38-7511</t>
  </si>
  <si>
    <t>Лилейник Amadeus</t>
  </si>
  <si>
    <t>Hemerocallis Amadeus</t>
  </si>
  <si>
    <t>46-38-7512</t>
  </si>
  <si>
    <t>Лилейник Antique Linen</t>
  </si>
  <si>
    <t>Hemerocallis Antique Linen</t>
  </si>
  <si>
    <t>46-38-7513</t>
  </si>
  <si>
    <t>Лилейник Applique</t>
  </si>
  <si>
    <t>Hemerocallis Applique</t>
  </si>
  <si>
    <t>46-38-5568</t>
  </si>
  <si>
    <t>Лилейник Arctic Snow</t>
  </si>
  <si>
    <t>Hemerocallis Arctic Snow</t>
  </si>
  <si>
    <t>46-38-7514</t>
  </si>
  <si>
    <t>Лилейник Aten</t>
  </si>
  <si>
    <t>Hemerocallis Aten</t>
  </si>
  <si>
    <t>46-38-7515</t>
  </si>
  <si>
    <t>Лилейник Bandolero</t>
  </si>
  <si>
    <t>Hemerocallis Bandolero</t>
  </si>
  <si>
    <t>46-38-7024</t>
  </si>
  <si>
    <t>Лилейник Beautiful Edgings</t>
  </si>
  <si>
    <t>Hemerocallis Beautiful Edgings</t>
  </si>
  <si>
    <t>46-38-6522</t>
  </si>
  <si>
    <t>Лилейник Bela Lugosi</t>
  </si>
  <si>
    <t>Hemerocallis Bela Lugosi</t>
  </si>
  <si>
    <t>46-38-5570</t>
  </si>
  <si>
    <t>Лилейник Bestseller</t>
  </si>
  <si>
    <t>Hemerocallis Bestseller</t>
  </si>
  <si>
    <t>46-38-7517</t>
  </si>
  <si>
    <t>Лилейник Black Emanuelle</t>
  </si>
  <si>
    <t>Hemerocallis Black Emanuelle</t>
  </si>
  <si>
    <t>46-38-7518</t>
  </si>
  <si>
    <t>Лилейник Black Eyed Susan</t>
  </si>
  <si>
    <t>Hemerocallis Black Eyed Susan</t>
  </si>
  <si>
    <t>46-38-7025</t>
  </si>
  <si>
    <t>Лилейник Black Stockings</t>
  </si>
  <si>
    <t>Hemerocallis Black Stockings</t>
  </si>
  <si>
    <t>46-38-3534</t>
  </si>
  <si>
    <t>Лилейник Blizzard Bay</t>
  </si>
  <si>
    <t>Hemerocallis Blizzard Bay</t>
  </si>
  <si>
    <t>46-38-7519</t>
  </si>
  <si>
    <t>Лилейник Blueberry Candy</t>
  </si>
  <si>
    <t>Hemerocallis Blueberry Candy</t>
  </si>
  <si>
    <t>46-38-7520</t>
  </si>
  <si>
    <t>Лилейник Blueberry Cream</t>
  </si>
  <si>
    <t>Hemerocallis Blueberry Cream</t>
  </si>
  <si>
    <t>46-38-7521</t>
  </si>
  <si>
    <t>Лилейник Blush'n Pink Eye</t>
  </si>
  <si>
    <t>Hemerocallis Blush'n Pink Eye</t>
  </si>
  <si>
    <t>46-38-6523</t>
  </si>
  <si>
    <t>Лилейник Bogeyman</t>
  </si>
  <si>
    <t>Hemerocallis Bogeyman</t>
  </si>
  <si>
    <t>46-38-5571</t>
  </si>
  <si>
    <t>Лилейник Bonanza</t>
  </si>
  <si>
    <t>Hemerocallis Bonanza</t>
  </si>
  <si>
    <t>46-38-7522</t>
  </si>
  <si>
    <t>Лилейник Broaden Your Horizons</t>
  </si>
  <si>
    <t>Hemerocallis Broaden Your Horizons</t>
  </si>
  <si>
    <t>46-38-5572</t>
  </si>
  <si>
    <t>Лилейник Burgundy Love</t>
  </si>
  <si>
    <t>Hemerocallis Burgundy Love</t>
  </si>
  <si>
    <t>46-38-7523</t>
  </si>
  <si>
    <t>Лилейник Canadian Border Patrol</t>
  </si>
  <si>
    <t>Hemerocallis Canadian Border Patrol</t>
  </si>
  <si>
    <t>46-38-7524</t>
  </si>
  <si>
    <t>Лилейник Charles Johnston</t>
  </si>
  <si>
    <t>Hemerocallis Charles Johnston</t>
  </si>
  <si>
    <t>Лилейник Cherry Cheeks</t>
  </si>
  <si>
    <t>Hemerocallis Cherry Cheeks</t>
  </si>
  <si>
    <t>46-38-6003</t>
  </si>
  <si>
    <t>46-38-7526</t>
  </si>
  <si>
    <t>Лилейник Cherry Valentine</t>
  </si>
  <si>
    <t>Hemerocallis Cherry Valentine</t>
  </si>
  <si>
    <t>46-38-7027</t>
  </si>
  <si>
    <t>Лилейник Colonel Mustard</t>
  </si>
  <si>
    <t>Hemerocallis Colonel Mustard</t>
  </si>
  <si>
    <t>46-38-7028</t>
  </si>
  <si>
    <t>Лилейник Condilla</t>
  </si>
  <si>
    <t>Hemerocallis Condilla</t>
  </si>
  <si>
    <t>46-38-7029</t>
  </si>
  <si>
    <t>Лилейник Crinkled Fantasy</t>
  </si>
  <si>
    <t>Hemerocallis Crinkled Fantasy</t>
  </si>
  <si>
    <t>46-38-7527</t>
  </si>
  <si>
    <t>Лилейник Dan Mahony</t>
  </si>
  <si>
    <t>Hemerocallis Dan Mahony</t>
  </si>
  <si>
    <t>46-38-7529</t>
  </si>
  <si>
    <t>Лилейник Daring Deception</t>
  </si>
  <si>
    <t>Hemerocallis Daring Deception</t>
  </si>
  <si>
    <t>46-38-7530</t>
  </si>
  <si>
    <t>Лилейник Desert Icicle</t>
  </si>
  <si>
    <t>Hemerocallis Desert Icicle</t>
  </si>
  <si>
    <t>46-38-7031</t>
  </si>
  <si>
    <t>Лилейник Diva's Choice</t>
  </si>
  <si>
    <t>Hemerocallis Diva's Choice</t>
  </si>
  <si>
    <t>46-38-6012</t>
  </si>
  <si>
    <t>Лилейник Double Challanger</t>
  </si>
  <si>
    <t>Hemerocallis Double Challanger</t>
  </si>
  <si>
    <t>46-38-7032</t>
  </si>
  <si>
    <t>Лилейник Double Dream</t>
  </si>
  <si>
    <t>Hemerocallis Double Dream</t>
  </si>
  <si>
    <t>46-38-0908</t>
  </si>
  <si>
    <t>Лилейник Double Pompon</t>
  </si>
  <si>
    <t>Hemerocallis Double Pompon</t>
  </si>
  <si>
    <t>46-38-7033</t>
  </si>
  <si>
    <t>Лилейник Ed Murray</t>
  </si>
  <si>
    <t>Hemerocallis Ed Murray</t>
  </si>
  <si>
    <t>46-38-7533</t>
  </si>
  <si>
    <t>Лилейник Egg Yolk</t>
  </si>
  <si>
    <t>Hemerocallis Egg Yolk</t>
  </si>
  <si>
    <t>46-38-7534</t>
  </si>
  <si>
    <t>Лилейник El Desperado</t>
  </si>
  <si>
    <t>Hemerocallis El Desperado</t>
  </si>
  <si>
    <t>46-38-7536</t>
  </si>
  <si>
    <t>Лилейник Enchanted Forest</t>
  </si>
  <si>
    <t>Hemerocallis Enchanted Forest</t>
  </si>
  <si>
    <t>46-38-7034</t>
  </si>
  <si>
    <t>Лилейник Exotic Treasure</t>
  </si>
  <si>
    <t>Hemerocallis Exotic Treasure</t>
  </si>
  <si>
    <t>46-38-7547</t>
  </si>
  <si>
    <t>Лилейник Forty Second Street</t>
  </si>
  <si>
    <t>Hemerocallis Forty Second Street</t>
  </si>
  <si>
    <t>46-38-7548</t>
  </si>
  <si>
    <t>Лилейник Frances Joiner</t>
  </si>
  <si>
    <t>Hemerocallis Frances Joiner</t>
  </si>
  <si>
    <t>46-38-5575</t>
  </si>
  <si>
    <t>Лилейник Frans Hals</t>
  </si>
  <si>
    <t>Hemerocallis Frans Hals</t>
  </si>
  <si>
    <t>46-38-7557</t>
  </si>
  <si>
    <t>Лилейник Highland Lord</t>
  </si>
  <si>
    <t>Hemerocallis Highland Lord</t>
  </si>
  <si>
    <t>46-38-7558</t>
  </si>
  <si>
    <t>Лилейник Holiday Delight</t>
  </si>
  <si>
    <t>Hemerocallis Holiday Delight</t>
  </si>
  <si>
    <t>46-38-7035</t>
  </si>
  <si>
    <t>Лилейник Ice Carnival</t>
  </si>
  <si>
    <t>Hemerocallis Ice Carnival</t>
  </si>
  <si>
    <t>46-38-7559</t>
  </si>
  <si>
    <t>Лилейник Ikebana Star</t>
  </si>
  <si>
    <t>Hemerocallis Ikebana Star</t>
  </si>
  <si>
    <t>46-38-5576</t>
  </si>
  <si>
    <t>Лилейник Indian Paintbrush</t>
  </si>
  <si>
    <t>Hemerocallis Indian Paintbrush</t>
  </si>
  <si>
    <t>46-38-7562</t>
  </si>
  <si>
    <t>Лилейник Jason Salter</t>
  </si>
  <si>
    <t>Hemerocallis Jason Salter</t>
  </si>
  <si>
    <t>46-38-5577</t>
  </si>
  <si>
    <t>Лилейник Lacy Doily</t>
  </si>
  <si>
    <t>Hemerocallis Lacy Doily</t>
  </si>
  <si>
    <t>46-38-7052</t>
  </si>
  <si>
    <t>Лилейник Little Business</t>
  </si>
  <si>
    <t>Hemerocallis Little Business</t>
  </si>
  <si>
    <t>46-38-7053</t>
  </si>
  <si>
    <t>Лилейник Little Grapette</t>
  </si>
  <si>
    <t>Hemerocallis Little Grapette</t>
  </si>
  <si>
    <t>46-38-7038</t>
  </si>
  <si>
    <t>Лилейник Little Miss Manners</t>
  </si>
  <si>
    <t>Hemerocallis Little Miss Manners</t>
  </si>
  <si>
    <t>46-38-7039</t>
  </si>
  <si>
    <t>Лилейник Mary Todd</t>
  </si>
  <si>
    <t>Hemerocallis Mary Todd</t>
  </si>
  <si>
    <t>46-38-7569</t>
  </si>
  <si>
    <t>Лилейник Matrousjka</t>
  </si>
  <si>
    <t>Hemerocallis Matrousjka</t>
  </si>
  <si>
    <t>46-38-7040</t>
  </si>
  <si>
    <t>Лилейник Moonlit Masquerade</t>
  </si>
  <si>
    <t>Hemerocallis Moonlit Masquerade</t>
  </si>
  <si>
    <t>46-38-5581</t>
  </si>
  <si>
    <t>Лилейник Moses Fire</t>
  </si>
  <si>
    <t>Hemerocallis Moses Fire</t>
  </si>
  <si>
    <t>46-38-7570</t>
  </si>
  <si>
    <t>Лилейник Nile Crane</t>
  </si>
  <si>
    <t>Hemerocallis Nile Crane</t>
  </si>
  <si>
    <t>46-38-7571</t>
  </si>
  <si>
    <t>Лилейник Nowhere to Hide</t>
  </si>
  <si>
    <t>Hemerocallis Nowhere to Hide</t>
  </si>
  <si>
    <t>46-38-7573</t>
  </si>
  <si>
    <t>Лилейник On and On</t>
  </si>
  <si>
    <t>Hemerocallis On and On</t>
  </si>
  <si>
    <t>46-38-7540</t>
  </si>
  <si>
    <t>Лилейник Orange</t>
  </si>
  <si>
    <t>Hemerocallis Orange</t>
  </si>
  <si>
    <t>46-38-7574</t>
  </si>
  <si>
    <t>Лилейник Orange Nassau</t>
  </si>
  <si>
    <t>Hemerocallis Orange Nassau</t>
  </si>
  <si>
    <t>46-38-5583</t>
  </si>
  <si>
    <t>Лилейник Pardon Me</t>
  </si>
  <si>
    <t>Hemerocallis Pardon Me</t>
  </si>
  <si>
    <t>46-38-6527</t>
  </si>
  <si>
    <t>Лилейник Pink Stripes</t>
  </si>
  <si>
    <t>Hemerocallis Pink Stripes</t>
  </si>
  <si>
    <t>46-38-7041</t>
  </si>
  <si>
    <t>Лилейник Primal Scream</t>
  </si>
  <si>
    <t>Hemerocallis Primal Scream</t>
  </si>
  <si>
    <t>Лилейник Punxsutawney Phil</t>
  </si>
  <si>
    <t>Hemerocallis Punxsutawney Phil</t>
  </si>
  <si>
    <t>46-38-7915</t>
  </si>
  <si>
    <t>46-38-7054</t>
  </si>
  <si>
    <t>Лилейник Ruffled Apricot</t>
  </si>
  <si>
    <t>Hemerocallis Ruffled Apricot</t>
  </si>
  <si>
    <t>46-38-7055</t>
  </si>
  <si>
    <t>Лилейник Schnickel Fritz</t>
  </si>
  <si>
    <t>Hemerocallis Schnickel Fritz</t>
  </si>
  <si>
    <t>46-38-7580</t>
  </si>
  <si>
    <t>Лилейник Serena Sunburst</t>
  </si>
  <si>
    <t>Hemerocallis Serena Sunburst</t>
  </si>
  <si>
    <t>46-38-7045</t>
  </si>
  <si>
    <t>Лилейник Sue Rothbauer</t>
  </si>
  <si>
    <t>Hemerocallis Sue Rothbauer</t>
  </si>
  <si>
    <t>46-38-7047</t>
  </si>
  <si>
    <t>Лилейник Sweet Hot Chocolate</t>
  </si>
  <si>
    <t>Hemerocallis Sweet Hot Chocolate</t>
  </si>
  <si>
    <t>46-38-7593</t>
  </si>
  <si>
    <t>Лилейник Tuscawilla Tigress</t>
  </si>
  <si>
    <t>Hemerocallis Tuscawilla Tigress</t>
  </si>
  <si>
    <t>46-38-7048</t>
  </si>
  <si>
    <t>Лилейник Villa Vanilla</t>
  </si>
  <si>
    <t>Hemerocallis Villa Vanilla</t>
  </si>
  <si>
    <t>46-38-7049</t>
  </si>
  <si>
    <t>Лилейник Voodoo Dancer</t>
  </si>
  <si>
    <t>Hemerocallis Voodoo Dancer</t>
  </si>
  <si>
    <t>46-38-7594</t>
  </si>
  <si>
    <t>Лилейник Whoopy</t>
  </si>
  <si>
    <t>Hemerocallis Whoopy</t>
  </si>
  <si>
    <t>46-38-7050</t>
  </si>
  <si>
    <t>Лилейник гибридный Chicago Apache</t>
  </si>
  <si>
    <t>Hemerocallis hybride Chicago Apache</t>
  </si>
  <si>
    <t>46-38-7898</t>
  </si>
  <si>
    <t>Лилейникemerocallis Congo Coral</t>
  </si>
  <si>
    <t xml:space="preserve">Hemerocallis Congo Coral </t>
  </si>
  <si>
    <t>46-38-7911</t>
  </si>
  <si>
    <t>Лилия восточные гибриды Curley Sue</t>
  </si>
  <si>
    <t xml:space="preserve">Lilium oriental Curley Sue </t>
  </si>
  <si>
    <t>46-38-7056</t>
  </si>
  <si>
    <t>Луговик дернистый Goldschleier</t>
  </si>
  <si>
    <t>Deschampsia cespitosa Goldschleier</t>
  </si>
  <si>
    <t>46-38-7068</t>
  </si>
  <si>
    <t>Молиния голубая Variegata</t>
  </si>
  <si>
    <t>Molinia caerulea Variegata</t>
  </si>
  <si>
    <t>46-38-7071</t>
  </si>
  <si>
    <t>Нивяник великолепный Alaska</t>
  </si>
  <si>
    <t xml:space="preserve">Leucanthemum superbum Alaska </t>
  </si>
  <si>
    <t>46-38-4620</t>
  </si>
  <si>
    <t>Осока Морроу Variegata Compacta</t>
  </si>
  <si>
    <t>Carex morrowii Variegata Compacta</t>
  </si>
  <si>
    <t>46-38-7079</t>
  </si>
  <si>
    <t>Очиток Red Cauli</t>
  </si>
  <si>
    <t>Sedum Red Cauli</t>
  </si>
  <si>
    <t>46-38-5588/1</t>
  </si>
  <si>
    <t>Очиток Хербстфройде</t>
  </si>
  <si>
    <t xml:space="preserve">Очиток Хербстфройде </t>
  </si>
  <si>
    <t>46-38-5587</t>
  </si>
  <si>
    <t>Очитокedum Carl</t>
  </si>
  <si>
    <t xml:space="preserve">Sedum Carl </t>
  </si>
  <si>
    <t>46-38-7245</t>
  </si>
  <si>
    <t>Персикария свечевидная Firetail</t>
  </si>
  <si>
    <t>Persicaria amplexicaulis Firetail</t>
  </si>
  <si>
    <t>46-38-7246</t>
  </si>
  <si>
    <t>Персикария свечевидная Orange Field</t>
  </si>
  <si>
    <t>Persicaria amplexicaulis Orange Field</t>
  </si>
  <si>
    <t>46-38-5605</t>
  </si>
  <si>
    <t>Пион CoralSunset</t>
  </si>
  <si>
    <t xml:space="preserve">Paeonia lactiflora CoralSunset </t>
  </si>
  <si>
    <t>46-38-5606</t>
  </si>
  <si>
    <t>Пион Dushess de Nemours</t>
  </si>
  <si>
    <t xml:space="preserve">Paeonia lactiflora Dushess de Nemours </t>
  </si>
  <si>
    <t>46-38-5616</t>
  </si>
  <si>
    <t>Пион Pink Hawaiian Coral</t>
  </si>
  <si>
    <t xml:space="preserve">Paeonia lactiflora Pink Hawaiian Coral </t>
  </si>
  <si>
    <t>46-38-5600</t>
  </si>
  <si>
    <t>Пион White double</t>
  </si>
  <si>
    <t xml:space="preserve">Paeonia White double </t>
  </si>
  <si>
    <t>46-38-5623</t>
  </si>
  <si>
    <t>Пион White Sarah Bernhardt</t>
  </si>
  <si>
    <t xml:space="preserve">Paeonia lactiflora White Sarah Bernhardt </t>
  </si>
  <si>
    <t>87-07-0784</t>
  </si>
  <si>
    <t>Пион древовидный Black</t>
  </si>
  <si>
    <t>Paeonia suffruticosa Black</t>
  </si>
  <si>
    <t>87-07-7386</t>
  </si>
  <si>
    <t>Пион древовидный Pink</t>
  </si>
  <si>
    <t>Paeonia suffruticosa Pink</t>
  </si>
  <si>
    <t>87-07-7387</t>
  </si>
  <si>
    <t>Пион древовидный Purple</t>
  </si>
  <si>
    <t>Paeonia suffruticosa Purple</t>
  </si>
  <si>
    <t>87-07-7388</t>
  </si>
  <si>
    <t>Пион древовидный Red</t>
  </si>
  <si>
    <t>Paeonia suffruticosa Red</t>
  </si>
  <si>
    <t>87-07-7241</t>
  </si>
  <si>
    <t>Пион древовидный White</t>
  </si>
  <si>
    <t>Paeonia suffruticosa White</t>
  </si>
  <si>
    <t>87-07-7389</t>
  </si>
  <si>
    <t>Пион древовидный Yelow</t>
  </si>
  <si>
    <t>Paeonia suffruticosa Yellow</t>
  </si>
  <si>
    <t>46-38-5613</t>
  </si>
  <si>
    <t>Пион молочноцветковый Nippon Beauty</t>
  </si>
  <si>
    <t>Paeonia lactiflora Nippon Beauty</t>
  </si>
  <si>
    <t>46-38-5615</t>
  </si>
  <si>
    <t>Пион молочноцветковый Pink Double</t>
  </si>
  <si>
    <t>Paeonia lactiflora Pink Double</t>
  </si>
  <si>
    <t>46-38-5608/1</t>
  </si>
  <si>
    <t>Пион молочноцветковый Инспектор Лавернь</t>
  </si>
  <si>
    <t xml:space="preserve">Пион молочноцветковый Инспектор Лавернь </t>
  </si>
  <si>
    <t>46-38-7859</t>
  </si>
  <si>
    <t>Просо Heavy Metal</t>
  </si>
  <si>
    <t xml:space="preserve">Panicum virgatum Heavy Metal </t>
  </si>
  <si>
    <t>46-38-7860</t>
  </si>
  <si>
    <t>Просо прутиевидное Rehbraun</t>
  </si>
  <si>
    <t>Panicum virgatum Rehbraun</t>
  </si>
  <si>
    <t>46-38-7863</t>
  </si>
  <si>
    <t>Просо прутиевидное Squaw</t>
  </si>
  <si>
    <t>Panicum virgatum Squaw</t>
  </si>
  <si>
    <t>46-38-6105</t>
  </si>
  <si>
    <t>Рудбекия рассеченная Goldquelle</t>
  </si>
  <si>
    <t>Rudbeckia laciniata Goldquelle</t>
  </si>
  <si>
    <t>46-38-7095</t>
  </si>
  <si>
    <t>Таволга/Лабазник пурпурный Elegans</t>
  </si>
  <si>
    <t>Filipendula purpurea Elegans</t>
  </si>
  <si>
    <t>46-38-6115</t>
  </si>
  <si>
    <t>Традесканция Billberry Ice</t>
  </si>
  <si>
    <t>Tradescantia Billberry Ice</t>
  </si>
  <si>
    <t>46-38-7097</t>
  </si>
  <si>
    <t>Традесканция Ocean Blue</t>
  </si>
  <si>
    <t xml:space="preserve">Tradescantia Ocean Blue </t>
  </si>
  <si>
    <t>46-38-7098</t>
  </si>
  <si>
    <t>Традесканция Osprey</t>
  </si>
  <si>
    <t xml:space="preserve">Tradescantia Osprey </t>
  </si>
  <si>
    <t>46-38-7099</t>
  </si>
  <si>
    <t>Традесканция Red Grape</t>
  </si>
  <si>
    <t xml:space="preserve">Tradescantia Red Grape </t>
  </si>
  <si>
    <t>46-38-6116</t>
  </si>
  <si>
    <t>Традесканция Андерсона Concord Grape</t>
  </si>
  <si>
    <t>Tradescantia andersoniana Concord Grape</t>
  </si>
  <si>
    <t>46-38-6117</t>
  </si>
  <si>
    <t>Традесканция Андерсона Little White Doll</t>
  </si>
  <si>
    <t>Tradescantia andersoniana Little White Doll</t>
  </si>
  <si>
    <t>46-38-7102</t>
  </si>
  <si>
    <t>Тысячелистник Paprika</t>
  </si>
  <si>
    <t xml:space="preserve">Achillea millefolium Paprika </t>
  </si>
  <si>
    <t>Тысячелистник обыкновенный Paprika</t>
  </si>
  <si>
    <t>Achillea millefolium Paprika</t>
  </si>
  <si>
    <t>46-38-3943</t>
  </si>
  <si>
    <t>Хоста</t>
  </si>
  <si>
    <t>Hosta Antioch</t>
  </si>
  <si>
    <t>46-38-6551</t>
  </si>
  <si>
    <t>Хоста Blond</t>
  </si>
  <si>
    <t xml:space="preserve">Hosta Lipstick Blond </t>
  </si>
  <si>
    <t>46-38-5634</t>
  </si>
  <si>
    <t>Хоста Blue Angel</t>
  </si>
  <si>
    <t>Hosta Blue Angel</t>
  </si>
  <si>
    <t>46-38-6541</t>
  </si>
  <si>
    <t>Хоста Blue Cadet</t>
  </si>
  <si>
    <t xml:space="preserve">Hosta Blue Cadet </t>
  </si>
  <si>
    <t>46-38-7633</t>
  </si>
  <si>
    <t>Хоста Blue Vision</t>
  </si>
  <si>
    <t>Hosta Blue Vision</t>
  </si>
  <si>
    <t>46-38-5636</t>
  </si>
  <si>
    <t>Хоста Bressingham Blue</t>
  </si>
  <si>
    <t>Hosta Bressingham Blue</t>
  </si>
  <si>
    <t>46-38-7117</t>
  </si>
  <si>
    <t>Хоста Earth Angel</t>
  </si>
  <si>
    <t>Hosta Earth Angel</t>
  </si>
  <si>
    <t>46-38-5643</t>
  </si>
  <si>
    <t>Хоста Fortunei Albopicta</t>
  </si>
  <si>
    <t>Hosta Fortunei Albopicta</t>
  </si>
  <si>
    <t>46-38-5644</t>
  </si>
  <si>
    <t>Хоста Gold Standard</t>
  </si>
  <si>
    <t>Hosta Gold Standard</t>
  </si>
  <si>
    <t>46-38-5660</t>
  </si>
  <si>
    <t>Хоста Golden Meadows</t>
  </si>
  <si>
    <t xml:space="preserve">Hosta sieboldiana Golden Meadows </t>
  </si>
  <si>
    <t>46-38-7128</t>
  </si>
  <si>
    <t>Хоста Guacamole</t>
  </si>
  <si>
    <t>Hosta Guacamole</t>
  </si>
  <si>
    <t>46-38-5645</t>
  </si>
  <si>
    <t>Хоста Halcyon</t>
  </si>
  <si>
    <t>Hosta Halcyon</t>
  </si>
  <si>
    <t>46-38-0912</t>
  </si>
  <si>
    <t>Хоста June</t>
  </si>
  <si>
    <t>Hosta June</t>
  </si>
  <si>
    <t>46-38-7908</t>
  </si>
  <si>
    <t>Хоста Kingsize</t>
  </si>
  <si>
    <t xml:space="preserve">Hosta Kingsize </t>
  </si>
  <si>
    <t>46-38-7133</t>
  </si>
  <si>
    <t>46-38-1124</t>
  </si>
  <si>
    <t>Хоста Liberty</t>
  </si>
  <si>
    <t>Hosta Liberty</t>
  </si>
  <si>
    <t>46-38-7118</t>
  </si>
  <si>
    <t>Хоста Magic Island</t>
  </si>
  <si>
    <t>Hosta Magic Island</t>
  </si>
  <si>
    <t>46-38-7119</t>
  </si>
  <si>
    <t>Хоста Minuteman</t>
  </si>
  <si>
    <t>Hosta Minuteman</t>
  </si>
  <si>
    <t>46-38-7638</t>
  </si>
  <si>
    <t>Хоста Olive Bailey</t>
  </si>
  <si>
    <t>Hosta Olive Bailey</t>
  </si>
  <si>
    <t>46-38-7130</t>
  </si>
  <si>
    <t>Хоста Paisley Border</t>
  </si>
  <si>
    <t>Hosta Paisley Border</t>
  </si>
  <si>
    <t>46-38-5647</t>
  </si>
  <si>
    <t>Хоста Patriot</t>
  </si>
  <si>
    <t>Hosta Patriot</t>
  </si>
  <si>
    <t>46-38-7121</t>
  </si>
  <si>
    <t>Хоста Ripple Effect</t>
  </si>
  <si>
    <t>Hosta Ripple Effect</t>
  </si>
  <si>
    <t>46-38-7967</t>
  </si>
  <si>
    <t>Хоста Risky Business</t>
  </si>
  <si>
    <t>Hosta Risky Business</t>
  </si>
  <si>
    <t>46-38-7125</t>
  </si>
  <si>
    <t>Хоста River</t>
  </si>
  <si>
    <t>Hosta Yellow River</t>
  </si>
  <si>
    <t>46-38-5648</t>
  </si>
  <si>
    <t>Хоста Robert Frost</t>
  </si>
  <si>
    <t>Hosta Robert Frost</t>
  </si>
  <si>
    <t>46-38-7910</t>
  </si>
  <si>
    <t>Хоста Snake Eyes</t>
  </si>
  <si>
    <t xml:space="preserve">Hosta Snake Eyes </t>
  </si>
  <si>
    <t>46-38-5650</t>
  </si>
  <si>
    <t>Хоста Sum and Substance</t>
  </si>
  <si>
    <t>Hosta Sum and Substance</t>
  </si>
  <si>
    <t>46-38-5652</t>
  </si>
  <si>
    <t>Хоста Twilight</t>
  </si>
  <si>
    <t>Hosta Twilight</t>
  </si>
  <si>
    <t>46-38-5653</t>
  </si>
  <si>
    <t>Хоста Undulata Albomarginata</t>
  </si>
  <si>
    <t>Hosta Undulata Albomarginata</t>
  </si>
  <si>
    <t>46-38-3997</t>
  </si>
  <si>
    <t>Хоста Whirlwind</t>
  </si>
  <si>
    <t xml:space="preserve">Hosta Whirlwind </t>
  </si>
  <si>
    <t>46-38-6044</t>
  </si>
  <si>
    <t>Хоста White Feather</t>
  </si>
  <si>
    <t>Hosta White Feather</t>
  </si>
  <si>
    <t>46-38-5656</t>
  </si>
  <si>
    <t>Хоста Wide Brim</t>
  </si>
  <si>
    <t>Hosta Wide Brim</t>
  </si>
  <si>
    <t>46-38-5778</t>
  </si>
  <si>
    <t>Хоста гибридная Golden Tiara</t>
  </si>
  <si>
    <t>Hosta hybrida Golden Tiara</t>
  </si>
  <si>
    <t>46-38-5657</t>
  </si>
  <si>
    <t>Хоста зибольда Big Daddy</t>
  </si>
  <si>
    <t>Hosta sieboldiana Big Daddy</t>
  </si>
  <si>
    <t>46-38-5658</t>
  </si>
  <si>
    <t>Хоста зибольда Elegans</t>
  </si>
  <si>
    <t>Hosta sieboldiana Elegans</t>
  </si>
  <si>
    <t>46-38-7132</t>
  </si>
  <si>
    <t>46-38-5633</t>
  </si>
  <si>
    <t xml:space="preserve">Hosta August Moon </t>
  </si>
  <si>
    <t>46-38-3945</t>
  </si>
  <si>
    <t xml:space="preserve">Hosta fortunei Aureomarginata </t>
  </si>
  <si>
    <t xml:space="preserve">Hosta Krossa Regal </t>
  </si>
  <si>
    <t>46-38-3984</t>
  </si>
  <si>
    <t xml:space="preserve">Hosta Sandhill Crane </t>
  </si>
  <si>
    <t>46-38-5823</t>
  </si>
  <si>
    <t>Эхинацея пурпурная Double decker</t>
  </si>
  <si>
    <t xml:space="preserve">Echinacea purpurea Double decker </t>
  </si>
  <si>
    <t>46-38-7137</t>
  </si>
  <si>
    <t>Эхинацея пурпурная Julia</t>
  </si>
  <si>
    <t xml:space="preserve">Echinacea purpurea Julia </t>
  </si>
  <si>
    <t>46-38-7138</t>
  </si>
  <si>
    <t>Эхинацея пурпурная Postman</t>
  </si>
  <si>
    <t xml:space="preserve">Echinacea purpurea Postman </t>
  </si>
  <si>
    <t>Розы</t>
  </si>
  <si>
    <t>46-38-6942</t>
  </si>
  <si>
    <t>Роза Alla</t>
  </si>
  <si>
    <t>Rose Alla</t>
  </si>
  <si>
    <t>59-28-0977</t>
  </si>
  <si>
    <t>Роза Barock</t>
  </si>
  <si>
    <t xml:space="preserve">Rose Barock </t>
  </si>
  <si>
    <t>46-38-6943</t>
  </si>
  <si>
    <t>Роза Carte d' Or</t>
  </si>
  <si>
    <t>Rose Carte d' Or</t>
  </si>
  <si>
    <t>87-07-9599</t>
  </si>
  <si>
    <t>Роза Fairy Dance</t>
  </si>
  <si>
    <t>Rose Fairy Dance</t>
  </si>
  <si>
    <t>46-38-6953</t>
  </si>
  <si>
    <t>Роза Red Sensation</t>
  </si>
  <si>
    <t>Rose Red Sensation</t>
  </si>
  <si>
    <t>87-07-3489</t>
  </si>
  <si>
    <t>Роза Rote The Fairy</t>
  </si>
  <si>
    <t>Rose Rote The Fairy</t>
  </si>
  <si>
    <t>87-07-3484</t>
  </si>
  <si>
    <t>Роза The Fairy</t>
  </si>
  <si>
    <t>Rose The Fairy</t>
  </si>
  <si>
    <t>59-28-1001</t>
  </si>
  <si>
    <t xml:space="preserve">Роза The Fairy </t>
  </si>
  <si>
    <t xml:space="preserve">Rose The Fairy </t>
  </si>
  <si>
    <t>59-28-0998</t>
  </si>
  <si>
    <t>59-28-0996</t>
  </si>
  <si>
    <t>87-07-3491</t>
  </si>
  <si>
    <t>Роза Tricolor Fairy</t>
  </si>
  <si>
    <t>Rose Tricolor Fairy</t>
  </si>
  <si>
    <t>87-07-3492</t>
  </si>
  <si>
    <t>Роза White Fairy</t>
  </si>
  <si>
    <t>Rose White Fairy</t>
  </si>
  <si>
    <t>87-07-3497</t>
  </si>
  <si>
    <t>Роза Yellow Frairy</t>
  </si>
  <si>
    <t>Rose Yellow Fairy</t>
  </si>
  <si>
    <t>46-122-0011</t>
  </si>
  <si>
    <t>Роза Английская Glamis Castle</t>
  </si>
  <si>
    <t>Rose old Glamis Castle</t>
  </si>
  <si>
    <t>46-122-0016</t>
  </si>
  <si>
    <t>Роза Английская Mary Rose</t>
  </si>
  <si>
    <t>Rose old Mary Rose</t>
  </si>
  <si>
    <t>46-122-0020</t>
  </si>
  <si>
    <t>Роза Английская Tess of the D'urbervilles</t>
  </si>
  <si>
    <t>Rose old Tess of the D'urbervilles</t>
  </si>
  <si>
    <t>46-122-0022</t>
  </si>
  <si>
    <t>Роза Английская Wedgwood Rose</t>
  </si>
  <si>
    <t>Rose old The Wedgwood Rose</t>
  </si>
  <si>
    <t>46-38-5674</t>
  </si>
  <si>
    <t>Роза Апачи</t>
  </si>
  <si>
    <t>Rose Апачи</t>
  </si>
  <si>
    <t>46-38-6790</t>
  </si>
  <si>
    <t xml:space="preserve">Роза канадская Charles Albanel </t>
  </si>
  <si>
    <t xml:space="preserve">Rose Canadian Charles Albanel </t>
  </si>
  <si>
    <t>46-38-6792</t>
  </si>
  <si>
    <t>46-38-6795</t>
  </si>
  <si>
    <t xml:space="preserve">Роза канадская John Franklin </t>
  </si>
  <si>
    <t xml:space="preserve">Rose Canadian John Franklin </t>
  </si>
  <si>
    <t>46-38-6796</t>
  </si>
  <si>
    <t xml:space="preserve">Роза канадская Lambert Closse </t>
  </si>
  <si>
    <t xml:space="preserve">Rose Canadian Lambert Closse </t>
  </si>
  <si>
    <t xml:space="preserve">Роза канадская Vancouver </t>
  </si>
  <si>
    <t xml:space="preserve">Rose Canadian George Vancouver </t>
  </si>
  <si>
    <t>46-38-6804</t>
  </si>
  <si>
    <t xml:space="preserve">Роза канадская Wasagaming </t>
  </si>
  <si>
    <t xml:space="preserve">Rose Canadian Wasagaming </t>
  </si>
  <si>
    <t>46-38-6805</t>
  </si>
  <si>
    <t xml:space="preserve">Роза канадская Winnipeg Parks </t>
  </si>
  <si>
    <t xml:space="preserve">Rose Canadian Winnipeg Parks </t>
  </si>
  <si>
    <t>46-38-6947</t>
  </si>
  <si>
    <t>Роза миниатюрная Orange Juwel</t>
  </si>
  <si>
    <t>Rose miniature Orange Juwel</t>
  </si>
  <si>
    <t>46-38-0831</t>
  </si>
  <si>
    <t>Роза морщинистая</t>
  </si>
  <si>
    <t>Rose rugosa</t>
  </si>
  <si>
    <t>46-38-2176</t>
  </si>
  <si>
    <t>Роза морщинистая Alba</t>
  </si>
  <si>
    <t>Rose rugosa Alba</t>
  </si>
  <si>
    <t>Роза флорибунда</t>
  </si>
  <si>
    <t>Rose floribunda</t>
  </si>
  <si>
    <t>59-42-0672</t>
  </si>
  <si>
    <t>46-38-7191</t>
  </si>
  <si>
    <t xml:space="preserve">Роза флорибунда Deutsche Welle </t>
  </si>
  <si>
    <t xml:space="preserve">Rose floribunda Deutsche Welle </t>
  </si>
  <si>
    <t>46-38-6945</t>
  </si>
  <si>
    <t>Роза флорибунда Lavaglut</t>
  </si>
  <si>
    <t>Rose floribunda Lavaglut</t>
  </si>
  <si>
    <t>46-38-6946</t>
  </si>
  <si>
    <t>Роза флорибунда Niccolo Paganini</t>
  </si>
  <si>
    <t>Rose floribunda Niccolo Paganini</t>
  </si>
  <si>
    <t>46-38-7202</t>
  </si>
  <si>
    <t xml:space="preserve">Роза чайно-гибридная Barkarole </t>
  </si>
  <si>
    <t xml:space="preserve">Rose hybrid tea Barkarole </t>
  </si>
  <si>
    <t>46-38-7212</t>
  </si>
  <si>
    <t xml:space="preserve">Роза чайно-гибридная Fair Lady </t>
  </si>
  <si>
    <t xml:space="preserve">Rose hybrid tea Fair Lady </t>
  </si>
  <si>
    <t>Лианы</t>
  </si>
  <si>
    <t>46-03-3067</t>
  </si>
  <si>
    <t>Актинидия аргута Geneva</t>
  </si>
  <si>
    <t>Actinidia arguta Geneva</t>
  </si>
  <si>
    <t>46-03-3068</t>
  </si>
  <si>
    <t>Актинидия аргута Issai</t>
  </si>
  <si>
    <t>Actinidia arguta Issai</t>
  </si>
  <si>
    <t>46-03-3069</t>
  </si>
  <si>
    <t>Актинидия коломикта Adam</t>
  </si>
  <si>
    <t>Actinidia kolomikta Adam</t>
  </si>
  <si>
    <t>59-03-0018</t>
  </si>
  <si>
    <t>Актинидия острая Geneva</t>
  </si>
  <si>
    <t>Actinidia arguta Geneva</t>
  </si>
  <si>
    <t>59-03-0019</t>
  </si>
  <si>
    <t>Актинидия острая Hardy Red</t>
  </si>
  <si>
    <t>Actinidia arguta Hardy Red</t>
  </si>
  <si>
    <t>59-03-0020</t>
  </si>
  <si>
    <t>Актинидия острая Issai</t>
  </si>
  <si>
    <t>Actinidia arguta Issai</t>
  </si>
  <si>
    <t>46-38-8031</t>
  </si>
  <si>
    <t>Клематис Pistachio</t>
  </si>
  <si>
    <t>Clematis Pistachio</t>
  </si>
  <si>
    <t>46-38-8032</t>
  </si>
  <si>
    <t>Клематис Viennetta</t>
  </si>
  <si>
    <t>Clematis Viennetta</t>
  </si>
  <si>
    <t>59-03-1770</t>
  </si>
  <si>
    <t>Клематис Asao</t>
  </si>
  <si>
    <t>Clematis Asao</t>
  </si>
  <si>
    <t>cashandcarry@plantmarket.ru</t>
  </si>
  <si>
    <t>Код</t>
  </si>
  <si>
    <t>УТ-00032161</t>
  </si>
  <si>
    <t>УТ-00074730</t>
  </si>
  <si>
    <t>УТ-00120475</t>
  </si>
  <si>
    <t>УТ-00017236</t>
  </si>
  <si>
    <t>УТ-00105015</t>
  </si>
  <si>
    <t>УТ-00054782</t>
  </si>
  <si>
    <t>УТ-00063864</t>
  </si>
  <si>
    <t>УТ-00113737</t>
  </si>
  <si>
    <t>УТ-00018560</t>
  </si>
  <si>
    <t>УТ-00046091</t>
  </si>
  <si>
    <t>УТ-00100806</t>
  </si>
  <si>
    <t>УТ-00012846</t>
  </si>
  <si>
    <t>УТ-00099709</t>
  </si>
  <si>
    <t>УТ-00120479</t>
  </si>
  <si>
    <t>УТ-00032172</t>
  </si>
  <si>
    <t>УТ-00066626</t>
  </si>
  <si>
    <t>УТ-00074765</t>
  </si>
  <si>
    <t>УТ-00101017</t>
  </si>
  <si>
    <t>УТ-00118895</t>
  </si>
  <si>
    <t>УТ-00045482</t>
  </si>
  <si>
    <t>УТ-00070253</t>
  </si>
  <si>
    <t>УТ-00063935</t>
  </si>
  <si>
    <t>УТ-00046122</t>
  </si>
  <si>
    <t>УТ-00053229</t>
  </si>
  <si>
    <t>УТ-00120448</t>
  </si>
  <si>
    <t>УТ-00032778</t>
  </si>
  <si>
    <t>УТ-00067082</t>
  </si>
  <si>
    <t>УТ-00099600</t>
  </si>
  <si>
    <t>УТ-00010523</t>
  </si>
  <si>
    <t>УТ-00017313</t>
  </si>
  <si>
    <t>УТ-00017198</t>
  </si>
  <si>
    <t>УТ-00113896</t>
  </si>
  <si>
    <t>УТ-00090337</t>
  </si>
  <si>
    <t>УТ-00100997</t>
  </si>
  <si>
    <t>УТ-00028804</t>
  </si>
  <si>
    <t>УТ-00090435</t>
  </si>
  <si>
    <t>УТ-00002773</t>
  </si>
  <si>
    <t>УТ-00069274</t>
  </si>
  <si>
    <t>УТ-00074695</t>
  </si>
  <si>
    <t>УТ-00054066</t>
  </si>
  <si>
    <t>УТ-00114128</t>
  </si>
  <si>
    <t>УТ-00090339</t>
  </si>
  <si>
    <t>УТ-00107191</t>
  </si>
  <si>
    <t>УТ-00035808</t>
  </si>
  <si>
    <t>УТ-00035810</t>
  </si>
  <si>
    <t>УТ-00063756</t>
  </si>
  <si>
    <t>УТ-00002602</t>
  </si>
  <si>
    <t>УТ-00017063</t>
  </si>
  <si>
    <t>УТ-00042456</t>
  </si>
  <si>
    <t>УТ-00042455</t>
  </si>
  <si>
    <t>УТ-00042454</t>
  </si>
  <si>
    <t>УТ-00066639</t>
  </si>
  <si>
    <t>УТ-00046156</t>
  </si>
  <si>
    <t>УТ-00046157</t>
  </si>
  <si>
    <t>УТ-00067389</t>
  </si>
  <si>
    <t>УТ-00042989</t>
  </si>
  <si>
    <t>УТ-00028789</t>
  </si>
  <si>
    <t>УТ-00054029</t>
  </si>
  <si>
    <t>УТ-00106860</t>
  </si>
  <si>
    <t>УТ-00048719</t>
  </si>
  <si>
    <t>УТ-00090317</t>
  </si>
  <si>
    <t>УТ-00002807</t>
  </si>
  <si>
    <t>УТ-00049862</t>
  </si>
  <si>
    <t>УТ-00050964</t>
  </si>
  <si>
    <t>УТ-00058579</t>
  </si>
  <si>
    <t>УТ-00045721</t>
  </si>
  <si>
    <t>УТ-00022316</t>
  </si>
  <si>
    <t>УТ-00045723</t>
  </si>
  <si>
    <t>УТ-00028461</t>
  </si>
  <si>
    <t>УТ-00114115</t>
  </si>
  <si>
    <t>УТ-00003215</t>
  </si>
  <si>
    <t>УТ-00017281</t>
  </si>
  <si>
    <t>УТ-00067405</t>
  </si>
  <si>
    <t>УТ-00070207</t>
  </si>
  <si>
    <t>УТ-00074594</t>
  </si>
  <si>
    <t>УТ-00006007</t>
  </si>
  <si>
    <t>УТ-00017282</t>
  </si>
  <si>
    <t>УТ-00028463</t>
  </si>
  <si>
    <t>УТ-00010625</t>
  </si>
  <si>
    <t>УТ-00006012</t>
  </si>
  <si>
    <t>УТ-00054038</t>
  </si>
  <si>
    <t>УТ-00067279</t>
  </si>
  <si>
    <t>УТ-00066734</t>
  </si>
  <si>
    <t>УТ-00066735</t>
  </si>
  <si>
    <t>УТ-00120430</t>
  </si>
  <si>
    <t>УТ-00100955</t>
  </si>
  <si>
    <t>УТ-00067432</t>
  </si>
  <si>
    <t>УТ-00054040</t>
  </si>
  <si>
    <t>УТ-00054054</t>
  </si>
  <si>
    <t>УТ-00066736</t>
  </si>
  <si>
    <t>УТ-00090322</t>
  </si>
  <si>
    <t>УТ-00017068</t>
  </si>
  <si>
    <t>УТ-00100930</t>
  </si>
  <si>
    <t>УТ-00090323</t>
  </si>
  <si>
    <t>УТ-00090432</t>
  </si>
  <si>
    <t>УТ-00066557</t>
  </si>
  <si>
    <t>УТ-00115336</t>
  </si>
  <si>
    <t>УТ-00119476</t>
  </si>
  <si>
    <t>УТ-00067424</t>
  </si>
  <si>
    <t>УТ-00054060</t>
  </si>
  <si>
    <t>УТ-00100078</t>
  </si>
  <si>
    <t>УТ-00107005</t>
  </si>
  <si>
    <t>УТ-00008726</t>
  </si>
  <si>
    <t>УТ-00017278</t>
  </si>
  <si>
    <t>УТ-00028464</t>
  </si>
  <si>
    <t>УТ-00097181</t>
  </si>
  <si>
    <t>УТ-00071249</t>
  </si>
  <si>
    <t>УТ-00002793</t>
  </si>
  <si>
    <t>УТ-00003163</t>
  </si>
  <si>
    <t>УТ-00003164</t>
  </si>
  <si>
    <t>УТ-00049008</t>
  </si>
  <si>
    <t>УТ-00118382</t>
  </si>
  <si>
    <t>УТ-00032792</t>
  </si>
  <si>
    <t>УТ-00046097</t>
  </si>
  <si>
    <t>УТ-00033569</t>
  </si>
  <si>
    <t>УТ-00115498</t>
  </si>
  <si>
    <t>УТ-00118385</t>
  </si>
  <si>
    <t>УТ-00112411</t>
  </si>
  <si>
    <t>УТ-00112298</t>
  </si>
  <si>
    <t>УТ-00100073</t>
  </si>
  <si>
    <t>УТ-00119474</t>
  </si>
  <si>
    <t>УТ-00107001</t>
  </si>
  <si>
    <t>УТ-00003185</t>
  </si>
  <si>
    <t>УТ-00054039</t>
  </si>
  <si>
    <t>УТ-00002796</t>
  </si>
  <si>
    <t>УТ-00003184</t>
  </si>
  <si>
    <t>УТ-00090326</t>
  </si>
  <si>
    <t>УТ-00003188</t>
  </si>
  <si>
    <t>УТ-00119475</t>
  </si>
  <si>
    <t>УТ-00107183</t>
  </si>
  <si>
    <t>УТ-00067292</t>
  </si>
  <si>
    <t>УТ-00003177</t>
  </si>
  <si>
    <t>УТ-00100952</t>
  </si>
  <si>
    <t>УТ-00067293</t>
  </si>
  <si>
    <t>УТ-00090329</t>
  </si>
  <si>
    <t>УТ-00002801</t>
  </si>
  <si>
    <t>УТ-00107002</t>
  </si>
  <si>
    <t>УТ-00090331</t>
  </si>
  <si>
    <t>УТ-00003210</t>
  </si>
  <si>
    <t>УТ-00085313</t>
  </si>
  <si>
    <t>УТ-00100964</t>
  </si>
  <si>
    <t>УТ-00090426</t>
  </si>
  <si>
    <t>УТ-00002803</t>
  </si>
  <si>
    <t>УТ-00067299</t>
  </si>
  <si>
    <t>УТ-00045082</t>
  </si>
  <si>
    <t>УТ-00107003</t>
  </si>
  <si>
    <t>УТ-00003394</t>
  </si>
  <si>
    <t>УТ-00100968</t>
  </si>
  <si>
    <t>УТ-00067301</t>
  </si>
  <si>
    <t>УТ-00100097</t>
  </si>
  <si>
    <t>УТ-00054042</t>
  </si>
  <si>
    <t>УТ-00107004</t>
  </si>
  <si>
    <t>УТ-00100970</t>
  </si>
  <si>
    <t>УТ-00048721</t>
  </si>
  <si>
    <t>УТ-00042448</t>
  </si>
  <si>
    <t>УТ-00032541</t>
  </si>
  <si>
    <t>УТ-00005827</t>
  </si>
  <si>
    <t>УТ-00067303</t>
  </si>
  <si>
    <t>УТ-00120384</t>
  </si>
  <si>
    <t>УТ-00055476</t>
  </si>
  <si>
    <t>УТ-00002938</t>
  </si>
  <si>
    <t>УТ-00088128</t>
  </si>
  <si>
    <t>УТ-00002218</t>
  </si>
  <si>
    <t>УТ-00056736</t>
  </si>
  <si>
    <t>УТ-00012603</t>
  </si>
  <si>
    <t>УТ-00002941</t>
  </si>
  <si>
    <t>УТ-00009878</t>
  </si>
  <si>
    <t>УТ-00025587</t>
  </si>
  <si>
    <t>УТ-00032186</t>
  </si>
  <si>
    <t>УТ-00046106</t>
  </si>
  <si>
    <t>УТ-00020020</t>
  </si>
  <si>
    <t>УТ-00107199</t>
  </si>
  <si>
    <t>УТ-00049454</t>
  </si>
  <si>
    <t>УТ-00101039</t>
  </si>
  <si>
    <t>УТ-00066806</t>
  </si>
  <si>
    <t>УТ-00032447</t>
  </si>
  <si>
    <t>УТ-00045496</t>
  </si>
  <si>
    <t>УТ-00045488</t>
  </si>
  <si>
    <t>УТ-00028339</t>
  </si>
  <si>
    <t>УТ-00045587</t>
  </si>
  <si>
    <t>УТ-00114143</t>
  </si>
  <si>
    <t>УТ-00066820</t>
  </si>
  <si>
    <t>УТ-00039043</t>
  </si>
  <si>
    <t>УТ-00055533</t>
  </si>
  <si>
    <t>УТ-00056738</t>
  </si>
  <si>
    <t>УТ-00056742</t>
  </si>
  <si>
    <t>УТ-00046060</t>
  </si>
  <si>
    <t>УТ-00046110</t>
  </si>
  <si>
    <t>УТ-00090983</t>
  </si>
  <si>
    <t>УТ-00046109</t>
  </si>
  <si>
    <t>УТ-00107201</t>
  </si>
  <si>
    <t>УТ-00055522</t>
  </si>
  <si>
    <t>УТ-00032220</t>
  </si>
  <si>
    <t>УТ-00055523</t>
  </si>
  <si>
    <t>УТ-00008232</t>
  </si>
  <si>
    <t>УТ-00045504</t>
  </si>
  <si>
    <t>УТ-00101788</t>
  </si>
  <si>
    <t>УТ-00027912</t>
  </si>
  <si>
    <t>УТ-00027693</t>
  </si>
  <si>
    <t>УТ-00066798</t>
  </si>
  <si>
    <t>УТ-00088115</t>
  </si>
  <si>
    <t>УТ-00012850</t>
  </si>
  <si>
    <t>УТ-00032197</t>
  </si>
  <si>
    <t>УТ-00093923</t>
  </si>
  <si>
    <t>УТ-00032202</t>
  </si>
  <si>
    <t>УТ-00045495</t>
  </si>
  <si>
    <t>УТ-00044144</t>
  </si>
  <si>
    <t>УТ-00002612</t>
  </si>
  <si>
    <t>УТ-00119477</t>
  </si>
  <si>
    <t>УТ-00055508</t>
  </si>
  <si>
    <t>УТ-00018793</t>
  </si>
  <si>
    <t>УТ-00032490</t>
  </si>
  <si>
    <t>УТ-00055517</t>
  </si>
  <si>
    <t>УТ-00032216</t>
  </si>
  <si>
    <t>УТ-00045497</t>
  </si>
  <si>
    <t>УТ-00059757</t>
  </si>
  <si>
    <t>УТ-00114163</t>
  </si>
  <si>
    <t>УТ-00114164</t>
  </si>
  <si>
    <t>УТ-00090343</t>
  </si>
  <si>
    <t>УТ-00114777</t>
  </si>
  <si>
    <t>УТ-00059747</t>
  </si>
  <si>
    <t>УТ-00091206</t>
  </si>
  <si>
    <t>УТ-00046128</t>
  </si>
  <si>
    <t>УТ-00106864</t>
  </si>
  <si>
    <t>УТ-00090455</t>
  </si>
  <si>
    <t>УТ-00002569</t>
  </si>
  <si>
    <t>УТ-00033849</t>
  </si>
  <si>
    <t>УТ-00002751</t>
  </si>
  <si>
    <t>УТ-00055546</t>
  </si>
  <si>
    <t>УТ-00028807</t>
  </si>
  <si>
    <t>УТ-00116665</t>
  </si>
  <si>
    <t>УТ-00017345</t>
  </si>
  <si>
    <t>УТ-00002752</t>
  </si>
  <si>
    <t>УТ-00002753</t>
  </si>
  <si>
    <t>УТ-00002776</t>
  </si>
  <si>
    <t>УТ-00044072</t>
  </si>
  <si>
    <t>УТ-00044136</t>
  </si>
  <si>
    <t>УТ-00027698</t>
  </si>
  <si>
    <t>УТ-00093881</t>
  </si>
  <si>
    <t>УТ-00091253</t>
  </si>
  <si>
    <t>УТ-00093884</t>
  </si>
  <si>
    <t>УТ-00093880</t>
  </si>
  <si>
    <t>УТ-00093883</t>
  </si>
  <si>
    <t>УТ-00093885</t>
  </si>
  <si>
    <t>УТ-00093886</t>
  </si>
  <si>
    <t>УТ-00093879</t>
  </si>
  <si>
    <t>УТ-00093882</t>
  </si>
  <si>
    <t>УТ-00003307</t>
  </si>
  <si>
    <t>УТ-00039171</t>
  </si>
  <si>
    <t>УТ-00039154</t>
  </si>
  <si>
    <t>УТ-00046075</t>
  </si>
  <si>
    <t>УТ-00115419</t>
  </si>
  <si>
    <t>УТ-00115420</t>
  </si>
  <si>
    <t>УТ-00115421</t>
  </si>
  <si>
    <t>УТ-00091202</t>
  </si>
  <si>
    <t>УТ-00105058</t>
  </si>
  <si>
    <t>УТ-00106866</t>
  </si>
  <si>
    <t>УТ-00002575</t>
  </si>
  <si>
    <t>УТ-00090352</t>
  </si>
  <si>
    <t>УТ-00113894</t>
  </si>
  <si>
    <t>УТ-00002757</t>
  </si>
  <si>
    <t>УТ-00046066</t>
  </si>
  <si>
    <t>УТ-00046067</t>
  </si>
  <si>
    <t>УТ-00051001</t>
  </si>
  <si>
    <t>УТ-00119153</t>
  </si>
  <si>
    <t>УТ-00099159</t>
  </si>
  <si>
    <t>УТ-00064531</t>
  </si>
  <si>
    <t>УТ-00067316</t>
  </si>
  <si>
    <t>УТ-00101113</t>
  </si>
  <si>
    <t>УТ-00067315</t>
  </si>
  <si>
    <t>УТ-00099163</t>
  </si>
  <si>
    <t>УТ-00058609</t>
  </si>
  <si>
    <t>УТ-00046145</t>
  </si>
  <si>
    <t>УТ-00046032</t>
  </si>
  <si>
    <t>УТ-00115345</t>
  </si>
  <si>
    <t>УТ-00119478</t>
  </si>
  <si>
    <t>УТ-00090354</t>
  </si>
  <si>
    <t>УТ-00044137</t>
  </si>
  <si>
    <t>УТ-00091227</t>
  </si>
  <si>
    <t>УТ-00104436</t>
  </si>
  <si>
    <t>УТ-00046132</t>
  </si>
  <si>
    <t>УТ-00042291</t>
  </si>
  <si>
    <t>УТ-00046131</t>
  </si>
  <si>
    <t>УТ-00101121</t>
  </si>
  <si>
    <t>УТ-00002779</t>
  </si>
  <si>
    <t>УТ-00009295</t>
  </si>
  <si>
    <t>УТ-00119480</t>
  </si>
  <si>
    <t>УТ-00119479</t>
  </si>
  <si>
    <t>УТ-00090350</t>
  </si>
  <si>
    <t>УТ-00090351</t>
  </si>
  <si>
    <t>УТ-00093895</t>
  </si>
  <si>
    <t>УТ-00093897</t>
  </si>
  <si>
    <t>УТ-00093896</t>
  </si>
  <si>
    <t>УТ-00093891</t>
  </si>
  <si>
    <t>УТ-00093892</t>
  </si>
  <si>
    <t>УТ-00093887</t>
  </si>
  <si>
    <t>УТ-00093890</t>
  </si>
  <si>
    <t>УТ-00093889</t>
  </si>
  <si>
    <t>УТ-00093901</t>
  </si>
  <si>
    <t>УТ-00093900</t>
  </si>
  <si>
    <t>УТ-00093899</t>
  </si>
  <si>
    <t>УТ-00046086</t>
  </si>
  <si>
    <t>УТ-00069921</t>
  </si>
  <si>
    <t>УТ-00090991</t>
  </si>
  <si>
    <t>УТ-00067575</t>
  </si>
  <si>
    <t>УТ-00120532</t>
  </si>
  <si>
    <t>УТ-00069565</t>
  </si>
  <si>
    <t>УТ-00103980</t>
  </si>
  <si>
    <t>УТ-00090457</t>
  </si>
  <si>
    <t>УТ-00067577</t>
  </si>
  <si>
    <t>УТ-00071014</t>
  </si>
  <si>
    <t>УТ-00090459</t>
  </si>
  <si>
    <t>УТ-00002781</t>
  </si>
  <si>
    <t>УТ-00104438</t>
  </si>
  <si>
    <t>УТ-00100190</t>
  </si>
  <si>
    <t>УТ-00002782</t>
  </si>
  <si>
    <t>УТ-00090347</t>
  </si>
  <si>
    <t>УТ-00049009</t>
  </si>
  <si>
    <t>УТ-00090345</t>
  </si>
  <si>
    <t>УТ-00009418</t>
  </si>
  <si>
    <t>УТ-00002783</t>
  </si>
  <si>
    <t>УТ-00090346</t>
  </si>
  <si>
    <t>УТ-00120543</t>
  </si>
  <si>
    <t>УТ-00002784</t>
  </si>
  <si>
    <t>УТ-00114501</t>
  </si>
  <si>
    <t>УТ-00002584</t>
  </si>
  <si>
    <t>УТ-00015546</t>
  </si>
  <si>
    <t>УТ-00031327</t>
  </si>
  <si>
    <t>УТ-00052150</t>
  </si>
  <si>
    <t>УТ-00025674</t>
  </si>
  <si>
    <t>УТ-00104427</t>
  </si>
  <si>
    <t>УТ-00033017</t>
  </si>
  <si>
    <t>УТ-00039166</t>
  </si>
  <si>
    <t>УТ-00039167</t>
  </si>
  <si>
    <t>УТ-00039165</t>
  </si>
  <si>
    <t>УТ-00042325</t>
  </si>
  <si>
    <t>УТ-00120546</t>
  </si>
  <si>
    <t>УТ-00091238</t>
  </si>
  <si>
    <t>УТ-00091258</t>
  </si>
  <si>
    <t>УТ-00058616</t>
  </si>
  <si>
    <t>УТ-00020871</t>
  </si>
  <si>
    <t>УТ-00090998</t>
  </si>
  <si>
    <t>УТ-00059650</t>
  </si>
  <si>
    <t>УТ-00111625</t>
  </si>
  <si>
    <t>УТ-00106863</t>
  </si>
  <si>
    <t>УТ-00061182</t>
  </si>
  <si>
    <t>УТ-00091240</t>
  </si>
  <si>
    <t>УТ-00091241</t>
  </si>
  <si>
    <t>УТ-00090995</t>
  </si>
  <si>
    <t>УТ-00097313</t>
  </si>
  <si>
    <t>УТ-00088145</t>
  </si>
  <si>
    <t>УТ-00091246</t>
  </si>
  <si>
    <t>УТ-00091247</t>
  </si>
  <si>
    <t>УТ-00104431</t>
  </si>
  <si>
    <t>УТ-00077225</t>
  </si>
  <si>
    <t>УТ-00104432</t>
  </si>
  <si>
    <t>УТ-00091245</t>
  </si>
  <si>
    <t>УТ-00051013</t>
  </si>
  <si>
    <t>УТ-00046151</t>
  </si>
  <si>
    <t>УТ-00005954</t>
  </si>
  <si>
    <t>УТ-00108779</t>
  </si>
  <si>
    <t>УТ-00091284</t>
  </si>
  <si>
    <t>УТ-00104433</t>
  </si>
  <si>
    <t>УТ-00091170</t>
  </si>
  <si>
    <t>УТ-00104434</t>
  </si>
  <si>
    <t>УТ-00104435</t>
  </si>
  <si>
    <t>УТ-00091249</t>
  </si>
  <si>
    <t>УТ-00051018</t>
  </si>
  <si>
    <t>УТ-00051020</t>
  </si>
  <si>
    <t>УТ-00039170</t>
  </si>
  <si>
    <t>УТ-00044068</t>
  </si>
  <si>
    <t>УТ-00066188</t>
  </si>
  <si>
    <t>УТ-00058627</t>
  </si>
  <si>
    <t>УТ-00017103</t>
  </si>
  <si>
    <t>УТ-00017109</t>
  </si>
  <si>
    <t>УТ-00066860</t>
  </si>
  <si>
    <t>УТ-00055189</t>
  </si>
  <si>
    <t>УТ-00002884</t>
  </si>
  <si>
    <t>УТ-00111618</t>
  </si>
  <si>
    <t>УТ-00015369</t>
  </si>
  <si>
    <t>УТ-00015919</t>
  </si>
  <si>
    <t>УТ-00050942</t>
  </si>
  <si>
    <t>УТ-00073455</t>
  </si>
  <si>
    <t>УТ-00015398</t>
  </si>
  <si>
    <t>УТ-00090497</t>
  </si>
  <si>
    <t>УТ-00100833</t>
  </si>
  <si>
    <t>УТ-00028812</t>
  </si>
  <si>
    <t>УТ-00090498</t>
  </si>
  <si>
    <t>УТ-00073421</t>
  </si>
  <si>
    <t>УТ-00073423</t>
  </si>
  <si>
    <t>УТ-00003462</t>
  </si>
  <si>
    <t>УТ-00011343</t>
  </si>
  <si>
    <t>УТ-00100839</t>
  </si>
  <si>
    <t>УТ-00105057</t>
  </si>
  <si>
    <t>УТ-00103392</t>
  </si>
  <si>
    <t>УТ-00012183</t>
  </si>
  <si>
    <t>УТ-00108501</t>
  </si>
  <si>
    <t>УТ-00111619</t>
  </si>
  <si>
    <t>УТ-00038391</t>
  </si>
  <si>
    <t>УТ-00090681</t>
  </si>
  <si>
    <t>УТ-00002862</t>
  </si>
  <si>
    <t>УТ-00069910</t>
  </si>
  <si>
    <t>УТ-00008240</t>
  </si>
  <si>
    <t>УТ-00055580</t>
  </si>
  <si>
    <t>УТ-00111588</t>
  </si>
  <si>
    <t>УТ-00111580</t>
  </si>
  <si>
    <t>УТ-00002905</t>
  </si>
  <si>
    <t>УТ-00002906</t>
  </si>
  <si>
    <t>УТ-00090895</t>
  </si>
  <si>
    <t>УТ-00090902</t>
  </si>
  <si>
    <t>УТ-00090906</t>
  </si>
  <si>
    <t>УТ-00093059</t>
  </si>
  <si>
    <t>УТ-00023170</t>
  </si>
  <si>
    <t>УТ-00046147</t>
  </si>
  <si>
    <t>УТ-00091084</t>
  </si>
  <si>
    <t>УТ-00091085</t>
  </si>
  <si>
    <t>УТ-00091087</t>
  </si>
  <si>
    <t>УТ-00044142</t>
  </si>
  <si>
    <t>УТ-00044545</t>
  </si>
  <si>
    <t>УТ-00016083</t>
  </si>
  <si>
    <t>УТ-00038448</t>
  </si>
  <si>
    <t>УТ-00021424</t>
  </si>
  <si>
    <t>УТ-00100844</t>
  </si>
  <si>
    <t>УТ-00050974</t>
  </si>
  <si>
    <t>УТ-00101569</t>
  </si>
  <si>
    <t>УТ-00070035</t>
  </si>
  <si>
    <t>УТ-00102268</t>
  </si>
  <si>
    <t>УТ-00114315</t>
  </si>
  <si>
    <t>УТ-00114318</t>
  </si>
  <si>
    <t>УТ-00114320</t>
  </si>
  <si>
    <t>УТ-00050978</t>
  </si>
  <si>
    <t>УТ-00098068</t>
  </si>
  <si>
    <t>УТ-00100829</t>
  </si>
  <si>
    <t>УТ-00046082</t>
  </si>
  <si>
    <t>УТ-00068370</t>
  </si>
  <si>
    <t>УТ-00045782</t>
  </si>
  <si>
    <t>УТ-00059900</t>
  </si>
  <si>
    <t>УТ-00065003</t>
  </si>
  <si>
    <t>УТ-00104269</t>
  </si>
  <si>
    <t>УТ-00090765</t>
  </si>
  <si>
    <t>УТ-00072887</t>
  </si>
  <si>
    <t>УТ-00072896</t>
  </si>
  <si>
    <t>УТ-00058633</t>
  </si>
  <si>
    <t>УТ-00114091</t>
  </si>
  <si>
    <t>УТ-00012570</t>
  </si>
  <si>
    <t>УТ-00032092</t>
  </si>
  <si>
    <t>УТ-00045418</t>
  </si>
  <si>
    <t>УТ-00032095</t>
  </si>
  <si>
    <t>УТ-00086916</t>
  </si>
  <si>
    <t>УТ-00086867</t>
  </si>
  <si>
    <t>УТ-00008796</t>
  </si>
  <si>
    <t>УТ-00008783</t>
  </si>
  <si>
    <t>УТ-00032774</t>
  </si>
  <si>
    <t>УТ-00032100</t>
  </si>
  <si>
    <t>УТ-00012566</t>
  </si>
  <si>
    <t>УТ-00056716</t>
  </si>
  <si>
    <t>УТ-00055458</t>
  </si>
  <si>
    <t>УТ-00114099</t>
  </si>
  <si>
    <t>УТ-00038449</t>
  </si>
  <si>
    <t>УТ-00113911</t>
  </si>
  <si>
    <t>УТ-00107694</t>
  </si>
  <si>
    <t>УТ-00003323</t>
  </si>
  <si>
    <t>УТ-00113912</t>
  </si>
  <si>
    <t>УТ-00011290</t>
  </si>
  <si>
    <t>УТ-00101216</t>
  </si>
  <si>
    <t>УТ-00119437</t>
  </si>
  <si>
    <t>УТ-00101215</t>
  </si>
  <si>
    <t>УТ-00017324</t>
  </si>
  <si>
    <t>УТ-00068905</t>
  </si>
  <si>
    <t>УТ-00017244</t>
  </si>
  <si>
    <t>УТ-00101245</t>
  </si>
  <si>
    <t>УТ-00066411</t>
  </si>
  <si>
    <t>УТ-00066608</t>
  </si>
  <si>
    <t>УТ-00005704</t>
  </si>
  <si>
    <t>УТ-00005708</t>
  </si>
  <si>
    <t>УТ-00005709</t>
  </si>
  <si>
    <t>УТ-00072353</t>
  </si>
  <si>
    <t>УТ-00113959</t>
  </si>
  <si>
    <t>УТ-00005762</t>
  </si>
  <si>
    <t>УТ-00005761</t>
  </si>
  <si>
    <t>УТ-00010449</t>
  </si>
  <si>
    <t>УТ-00042776</t>
  </si>
  <si>
    <t>УТ-00104273</t>
  </si>
  <si>
    <t>УТ-00107512</t>
  </si>
  <si>
    <t>УТ-00070047</t>
  </si>
  <si>
    <t>УТ-00042438</t>
  </si>
  <si>
    <t>УТ-00066680</t>
  </si>
  <si>
    <t>УТ-00042436</t>
  </si>
  <si>
    <t>УТ-00048690</t>
  </si>
  <si>
    <t>УТ-00042437</t>
  </si>
  <si>
    <t>УТ-00066685</t>
  </si>
  <si>
    <t>УТ-00017123</t>
  </si>
  <si>
    <t>УТ-00031846</t>
  </si>
  <si>
    <t>УТ-00068403</t>
  </si>
  <si>
    <t>УТ-00082172</t>
  </si>
  <si>
    <t>УТ-00108494</t>
  </si>
  <si>
    <t>УТ-00108495</t>
  </si>
  <si>
    <t>УТ-00002138</t>
  </si>
  <si>
    <t>УТ-00112603</t>
  </si>
  <si>
    <t>УТ-00082173</t>
  </si>
  <si>
    <t>УТ-00112606</t>
  </si>
  <si>
    <t>УТ-00087961</t>
  </si>
  <si>
    <t>УТ-00112607</t>
  </si>
  <si>
    <t>УТ-00010440</t>
  </si>
  <si>
    <t>УТ-00037620</t>
  </si>
  <si>
    <t>УТ-00101370</t>
  </si>
  <si>
    <t>УТ-00008591</t>
  </si>
  <si>
    <t>УТ-00015399</t>
  </si>
  <si>
    <t>УТ-00105017</t>
  </si>
  <si>
    <t>УТ-00093058</t>
  </si>
  <si>
    <t>УТ-00016879</t>
  </si>
  <si>
    <t>УТ-00009590</t>
  </si>
  <si>
    <t>УТ-00008595</t>
  </si>
  <si>
    <t>УТ-00051058</t>
  </si>
  <si>
    <t>УТ-00107648</t>
  </si>
  <si>
    <t>УТ-00084959</t>
  </si>
  <si>
    <t>УТ-00031876</t>
  </si>
  <si>
    <t>УТ-00043834</t>
  </si>
  <si>
    <t>УТ-00033536</t>
  </si>
  <si>
    <t>УТ-00023104</t>
  </si>
  <si>
    <t>УТ-00015401</t>
  </si>
  <si>
    <t>УТ-00025534</t>
  </si>
  <si>
    <t>УТ-00031186</t>
  </si>
  <si>
    <t>УТ-00107518</t>
  </si>
  <si>
    <t>УТ-00025537</t>
  </si>
  <si>
    <t>УТ-00017210</t>
  </si>
  <si>
    <t>УТ-00107519</t>
  </si>
  <si>
    <t>УТ-00114033</t>
  </si>
  <si>
    <t>УТ-00107520</t>
  </si>
  <si>
    <t>УТ-00042779</t>
  </si>
  <si>
    <t>УТ-00104265</t>
  </si>
  <si>
    <t>УТ-00022031</t>
  </si>
  <si>
    <t>УТ-00008630</t>
  </si>
  <si>
    <t>УТ-00033538</t>
  </si>
  <si>
    <t>УТ-00042641</t>
  </si>
  <si>
    <t>УТ-00003331</t>
  </si>
  <si>
    <t>УТ-00008652</t>
  </si>
  <si>
    <t>УТ-00113951</t>
  </si>
  <si>
    <t>УТ-00106940</t>
  </si>
  <si>
    <t>УТ-00108502</t>
  </si>
  <si>
    <t>УТ-00107649</t>
  </si>
  <si>
    <t>УТ-00090701</t>
  </si>
  <si>
    <t>УТ-00090703</t>
  </si>
  <si>
    <t>УТ-00066903</t>
  </si>
  <si>
    <t>УТ-00114040</t>
  </si>
  <si>
    <t>УТ-00032482</t>
  </si>
  <si>
    <t>УТ-00016059</t>
  </si>
  <si>
    <t>УТ-00016060</t>
  </si>
  <si>
    <t>УТ-00108503</t>
  </si>
  <si>
    <t>УТ-00053612</t>
  </si>
  <si>
    <t>УТ-00107522</t>
  </si>
  <si>
    <t>УТ-00027549</t>
  </si>
  <si>
    <t>УТ-00068404</t>
  </si>
  <si>
    <t>УТ-00028933</t>
  </si>
  <si>
    <t>УТ-00003351</t>
  </si>
  <si>
    <t>УТ-00018642</t>
  </si>
  <si>
    <t>УТ-00031945</t>
  </si>
  <si>
    <t>УТ-00038112</t>
  </si>
  <si>
    <t>УТ-00001710</t>
  </si>
  <si>
    <t>УТ-00017342</t>
  </si>
  <si>
    <t>УТ-00018660</t>
  </si>
  <si>
    <t>УТ-00042775</t>
  </si>
  <si>
    <t>УТ-00022296</t>
  </si>
  <si>
    <t>УТ-00015397</t>
  </si>
  <si>
    <t>УТ-00051053</t>
  </si>
  <si>
    <t>УТ-00098384</t>
  </si>
  <si>
    <t>УТ-00023110</t>
  </si>
  <si>
    <t>УТ-00022309</t>
  </si>
  <si>
    <t>УТ-00016898</t>
  </si>
  <si>
    <t>УТ-00027550</t>
  </si>
  <si>
    <t>УТ-00104271</t>
  </si>
  <si>
    <t>УТ-00104272</t>
  </si>
  <si>
    <t>УТ-00023284</t>
  </si>
  <si>
    <t>УТ-00033847</t>
  </si>
  <si>
    <t>УТ-00016899</t>
  </si>
  <si>
    <t>УТ-00108506</t>
  </si>
  <si>
    <t>УТ-00053577</t>
  </si>
  <si>
    <t>УТ-00049164</t>
  </si>
  <si>
    <t>УТ-00013273</t>
  </si>
  <si>
    <t>УТ-00011090</t>
  </si>
  <si>
    <t>УТ-00093714</t>
  </si>
  <si>
    <t>УТ-00031985</t>
  </si>
  <si>
    <t>УТ-00020334</t>
  </si>
  <si>
    <t>УТ-00090360</t>
  </si>
  <si>
    <t>УТ-00020339</t>
  </si>
  <si>
    <t>УТ-00119452</t>
  </si>
  <si>
    <t>УТ-00017336</t>
  </si>
  <si>
    <t>УТ-00013275</t>
  </si>
  <si>
    <t>УТ-00043820</t>
  </si>
  <si>
    <t>УТ-00023006</t>
  </si>
  <si>
    <t>УТ-00031986</t>
  </si>
  <si>
    <t>УТ-00010771</t>
  </si>
  <si>
    <t>УТ-00108508</t>
  </si>
  <si>
    <t>УТ-00055257</t>
  </si>
  <si>
    <t>УТ-00005719</t>
  </si>
  <si>
    <t>УТ-00093701</t>
  </si>
  <si>
    <t>УТ-00104270</t>
  </si>
  <si>
    <t>УТ-00107663</t>
  </si>
  <si>
    <t>УТ-00049805</t>
  </si>
  <si>
    <t>УТ-00106468</t>
  </si>
  <si>
    <t>УТ-00050461</t>
  </si>
  <si>
    <t>УТ-00105020</t>
  </si>
  <si>
    <t>УТ-00049943</t>
  </si>
  <si>
    <t>УТ-00106472</t>
  </si>
  <si>
    <t>УТ-00068232</t>
  </si>
  <si>
    <t>УТ-00028376</t>
  </si>
  <si>
    <t>УТ-00080584</t>
  </si>
  <si>
    <t>УТ-00105018</t>
  </si>
  <si>
    <t>УТ-00028375</t>
  </si>
  <si>
    <t>УТ-00106478</t>
  </si>
  <si>
    <t>УТ-00020071</t>
  </si>
  <si>
    <t>УТ-00021147</t>
  </si>
  <si>
    <t>УТ-00106474</t>
  </si>
  <si>
    <t>УТ-00020074</t>
  </si>
  <si>
    <t>УТ-00106475</t>
  </si>
  <si>
    <t>УТ-00048491</t>
  </si>
  <si>
    <t>УТ-00106480</t>
  </si>
  <si>
    <t>УТ-00049944</t>
  </si>
  <si>
    <t>УТ-00016959</t>
  </si>
  <si>
    <t>УТ-00005960</t>
  </si>
  <si>
    <t>УТ-00104274</t>
  </si>
  <si>
    <t>УТ-00072301</t>
  </si>
  <si>
    <t>УТ-00068373</t>
  </si>
  <si>
    <t>УТ-00025620</t>
  </si>
  <si>
    <t>УТ-00022025</t>
  </si>
  <si>
    <t>УТ-00023323</t>
  </si>
  <si>
    <t>УТ-00098027</t>
  </si>
  <si>
    <t>УТ-00120197</t>
  </si>
  <si>
    <t>УТ-00098030</t>
  </si>
  <si>
    <t>УТ-00120200</t>
  </si>
  <si>
    <t>УТ-00039005</t>
  </si>
  <si>
    <t>УТ-00108323</t>
  </si>
  <si>
    <t>УТ-00068237</t>
  </si>
  <si>
    <t>УТ-00048702</t>
  </si>
  <si>
    <t>УТ-00049955</t>
  </si>
  <si>
    <t>УТ-00049948</t>
  </si>
  <si>
    <t>УТ-00049952</t>
  </si>
  <si>
    <t>УТ-00049958</t>
  </si>
  <si>
    <t>УТ-00049957</t>
  </si>
  <si>
    <t>УТ-00049947</t>
  </si>
  <si>
    <t>УТ-00049953</t>
  </si>
  <si>
    <t>УТ-00106487</t>
  </si>
  <si>
    <t>УТ-00049949</t>
  </si>
  <si>
    <t>УТ-00020085</t>
  </si>
  <si>
    <t>УТ-00082133</t>
  </si>
  <si>
    <t>УТ-00088156</t>
  </si>
  <si>
    <t>УТ-00088157</t>
  </si>
  <si>
    <t>УТ-00039158</t>
  </si>
  <si>
    <t>УТ-00104266</t>
  </si>
  <si>
    <t>УТ-00037538</t>
  </si>
  <si>
    <t>УТ-00080600</t>
  </si>
  <si>
    <t>УТ-00049801</t>
  </si>
  <si>
    <t>УТ-00022161</t>
  </si>
  <si>
    <t>УТ-00090212</t>
  </si>
  <si>
    <t>УТ-00020412</t>
  </si>
  <si>
    <t>УТ-00049793</t>
  </si>
  <si>
    <t>УТ-00020413</t>
  </si>
  <si>
    <t>УТ-00049792</t>
  </si>
  <si>
    <t>УТ-00051164</t>
  </si>
  <si>
    <t>УТ-00048488</t>
  </si>
  <si>
    <t>УТ-00049800</t>
  </si>
  <si>
    <t>УТ-00039188</t>
  </si>
  <si>
    <t>УТ-00049802</t>
  </si>
  <si>
    <t>УТ-00037566</t>
  </si>
  <si>
    <t>УТ-00049796</t>
  </si>
  <si>
    <t>УТ-00028372</t>
  </si>
  <si>
    <t>УТ-00068266</t>
  </si>
  <si>
    <t>УТ-00049803</t>
  </si>
  <si>
    <t>УТ-00068267</t>
  </si>
  <si>
    <t>УТ-00049825</t>
  </si>
  <si>
    <t>УТ-00069887</t>
  </si>
  <si>
    <t>УТ-00049824</t>
  </si>
  <si>
    <t>УТ-00106511</t>
  </si>
  <si>
    <t>УТ-00108649</t>
  </si>
  <si>
    <t>УТ-00070073</t>
  </si>
  <si>
    <t>УТ-00066357</t>
  </si>
  <si>
    <t>УТ-00066358</t>
  </si>
  <si>
    <t>УТ-00104225</t>
  </si>
  <si>
    <t>УТ-00066359</t>
  </si>
  <si>
    <t>УТ-00066360</t>
  </si>
  <si>
    <t>УТ-00066361</t>
  </si>
  <si>
    <t>УТ-00111633</t>
  </si>
  <si>
    <t>УТ-00111634</t>
  </si>
  <si>
    <t>УТ-00066387</t>
  </si>
  <si>
    <t>УТ-00111636</t>
  </si>
  <si>
    <t>УТ-00066363</t>
  </si>
  <si>
    <t>УТ-00066364</t>
  </si>
  <si>
    <t>УТ-00066365</t>
  </si>
  <si>
    <t>УТ-00039031</t>
  </si>
  <si>
    <t>УТ-00066370</t>
  </si>
  <si>
    <t>УТ-00066371</t>
  </si>
  <si>
    <t>УТ-00039035</t>
  </si>
  <si>
    <t>УТ-00039036</t>
  </si>
  <si>
    <t>УТ-00066372</t>
  </si>
  <si>
    <t>УТ-00066373</t>
  </si>
  <si>
    <t>УТ-00066374</t>
  </si>
  <si>
    <t>УТ-00104230</t>
  </si>
  <si>
    <t>УТ-00066375</t>
  </si>
  <si>
    <t>УТ-00066376</t>
  </si>
  <si>
    <t>УТ-00066377</t>
  </si>
  <si>
    <t>УТ-00066378</t>
  </si>
  <si>
    <t>УТ-00037623</t>
  </si>
  <si>
    <t>УТ-00066389</t>
  </si>
  <si>
    <t>УТ-00039042</t>
  </si>
  <si>
    <t>УТ-00066390</t>
  </si>
  <si>
    <t>УТ-00066381</t>
  </si>
  <si>
    <t>УТ-00111639</t>
  </si>
  <si>
    <t>УТ-00066385</t>
  </si>
  <si>
    <t>УТ-00111641</t>
  </si>
  <si>
    <t>УТ-00067173</t>
  </si>
  <si>
    <t>УТ-00023347</t>
  </si>
  <si>
    <t>УТ-00023348</t>
  </si>
  <si>
    <t>УТ-00114067</t>
  </si>
  <si>
    <t>УТ-00044093</t>
  </si>
  <si>
    <t>УТ-00100510</t>
  </si>
  <si>
    <t>УТ-00050463</t>
  </si>
  <si>
    <t>УТ-00114328</t>
  </si>
  <si>
    <t>УТ-00113812</t>
  </si>
  <si>
    <t>УТ-00068297</t>
  </si>
  <si>
    <t>УТ-00048489</t>
  </si>
  <si>
    <t>УТ-00049968</t>
  </si>
  <si>
    <t>УТ-00049967</t>
  </si>
  <si>
    <t>УТ-00028365</t>
  </si>
  <si>
    <t>УТ-00106576</t>
  </si>
  <si>
    <t>УТ-00020415</t>
  </si>
  <si>
    <t>УТ-00106632</t>
  </si>
  <si>
    <t>УТ-00049970</t>
  </si>
  <si>
    <t>УТ-00049965</t>
  </si>
  <si>
    <t>УТ-00018687</t>
  </si>
  <si>
    <t>УТ-00039193</t>
  </si>
  <si>
    <t>УТ-00049963</t>
  </si>
  <si>
    <t>УТ-00039507</t>
  </si>
  <si>
    <t>УТ-00049971</t>
  </si>
  <si>
    <t>УТ-00080585</t>
  </si>
  <si>
    <t>УТ-00049964</t>
  </si>
  <si>
    <t>УТ-00106581</t>
  </si>
  <si>
    <t>УТ-00039145</t>
  </si>
  <si>
    <t>УТ-00023108</t>
  </si>
  <si>
    <t>УТ-00028362</t>
  </si>
  <si>
    <t>УТ-00067175</t>
  </si>
  <si>
    <t>УТ-00003365</t>
  </si>
  <si>
    <t>УТ-00104268</t>
  </si>
  <si>
    <t>УТ-00080460</t>
  </si>
  <si>
    <t>УТ-00096391</t>
  </si>
  <si>
    <t>УТ-00011056</t>
  </si>
  <si>
    <t>УТ-00018704</t>
  </si>
  <si>
    <t>УТ-00104267</t>
  </si>
  <si>
    <t>УТ-00046115</t>
  </si>
  <si>
    <t>УТ-00111585</t>
  </si>
  <si>
    <t>УТ-00111582</t>
  </si>
  <si>
    <t>УТ-00111584</t>
  </si>
  <si>
    <t>УТ-00018696</t>
  </si>
  <si>
    <t>УТ-00112734</t>
  </si>
  <si>
    <t>УТ-00028381</t>
  </si>
  <si>
    <t>УТ-00050468</t>
  </si>
  <si>
    <t>УТ-00077167</t>
  </si>
  <si>
    <t>УТ-00028361</t>
  </si>
  <si>
    <t>УТ-00096383</t>
  </si>
  <si>
    <t>УТ-00112735</t>
  </si>
  <si>
    <t>УТ-00096385</t>
  </si>
  <si>
    <t>УТ-00028360</t>
  </si>
  <si>
    <t>УТ-00018765</t>
  </si>
  <si>
    <t>УТ-00049814</t>
  </si>
  <si>
    <t>УТ-00028358</t>
  </si>
  <si>
    <t>УТ-00106586</t>
  </si>
  <si>
    <t>УТ-00075354</t>
  </si>
  <si>
    <t>УТ-00068313</t>
  </si>
  <si>
    <t>УТ-00049822</t>
  </si>
  <si>
    <t>УТ-00080471</t>
  </si>
  <si>
    <t>УТ-00049821</t>
  </si>
  <si>
    <t>УТ-00028357</t>
  </si>
  <si>
    <t>УТ-00020125</t>
  </si>
  <si>
    <t>УТ-00020419</t>
  </si>
  <si>
    <t>УТ-00106591</t>
  </si>
  <si>
    <t>УТ-00021226</t>
  </si>
  <si>
    <t>УТ-00106592</t>
  </si>
  <si>
    <t>УТ-00020128</t>
  </si>
  <si>
    <t>УТ-00020420</t>
  </si>
  <si>
    <t>УТ-00106593</t>
  </si>
  <si>
    <t>УТ-00021997</t>
  </si>
  <si>
    <t>УТ-00105019</t>
  </si>
  <si>
    <t>УТ-00069930</t>
  </si>
  <si>
    <t>УТ-00039152</t>
  </si>
  <si>
    <t>УТ-00068325</t>
  </si>
  <si>
    <t>УТ-00049942</t>
  </si>
  <si>
    <t>УТ-00068328</t>
  </si>
  <si>
    <t>УТ-00068329</t>
  </si>
  <si>
    <t>УТ-00049935</t>
  </si>
  <si>
    <t>УТ-00049937</t>
  </si>
  <si>
    <t>УТ-00106597</t>
  </si>
  <si>
    <t>УТ-00021231</t>
  </si>
  <si>
    <t>УТ-00068331</t>
  </si>
  <si>
    <t>УТ-00068335</t>
  </si>
  <si>
    <t>УТ-00068336</t>
  </si>
  <si>
    <t>УТ-00068337</t>
  </si>
  <si>
    <t>УТ-00003420</t>
  </si>
  <si>
    <t>УТ-00068339</t>
  </si>
  <si>
    <t>УТ-00049939</t>
  </si>
  <si>
    <t>УТ-00003429</t>
  </si>
  <si>
    <t>УТ-00106604</t>
  </si>
  <si>
    <t>УТ-00068340</t>
  </si>
  <si>
    <t>УТ-00003432</t>
  </si>
  <si>
    <t>УТ-00003433</t>
  </si>
  <si>
    <t>УТ-00020428</t>
  </si>
  <si>
    <t>УТ-00106636</t>
  </si>
  <si>
    <t>УТ-00106607</t>
  </si>
  <si>
    <t>УТ-00049931</t>
  </si>
  <si>
    <t>УТ-00106608</t>
  </si>
  <si>
    <t>УТ-00106609</t>
  </si>
  <si>
    <t>УТ-00003437</t>
  </si>
  <si>
    <t>УТ-00068344</t>
  </si>
  <si>
    <t>УТ-00039143</t>
  </si>
  <si>
    <t>УТ-00068346</t>
  </si>
  <si>
    <t>УТ-00068347</t>
  </si>
  <si>
    <t>УТ-00068348</t>
  </si>
  <si>
    <t>УТ-00068349</t>
  </si>
  <si>
    <t>УТ-00068350</t>
  </si>
  <si>
    <t>УТ-00081728</t>
  </si>
  <si>
    <t>УТ-00039141</t>
  </si>
  <si>
    <t>УТ-00003445</t>
  </si>
  <si>
    <t>УТ-00068353</t>
  </si>
  <si>
    <t>УТ-00021240</t>
  </si>
  <si>
    <t>УТ-00037537</t>
  </si>
  <si>
    <t>УТ-00106613</t>
  </si>
  <si>
    <t>УТ-00068356</t>
  </si>
  <si>
    <t>УТ-00068359</t>
  </si>
  <si>
    <t>УТ-00003449</t>
  </si>
  <si>
    <t>УТ-00068361</t>
  </si>
  <si>
    <t>УТ-00075085</t>
  </si>
  <si>
    <t>УТ-00075095</t>
  </si>
  <si>
    <t>УТ-00077881</t>
  </si>
  <si>
    <t>УТ-00107321</t>
  </si>
  <si>
    <t>УТ-00107322</t>
  </si>
  <si>
    <t>УТ-00075102</t>
  </si>
  <si>
    <t>УТ-00075124</t>
  </si>
  <si>
    <t>УТ-00075129</t>
  </si>
  <si>
    <t>УТ-00107328</t>
  </si>
  <si>
    <t>УТ-00115570</t>
  </si>
  <si>
    <t>УТ-00022123</t>
  </si>
  <si>
    <t>УТ-00075133</t>
  </si>
  <si>
    <t>УТ-00075135</t>
  </si>
  <si>
    <t>УТ-00104346</t>
  </si>
  <si>
    <t>УТ-00113898</t>
  </si>
  <si>
    <t>УТ-00107334</t>
  </si>
  <si>
    <t>УТ-00075150</t>
  </si>
  <si>
    <t>УТ-00084313</t>
  </si>
  <si>
    <t>УТ-00075160</t>
  </si>
  <si>
    <t>УТ-00107339</t>
  </si>
  <si>
    <t>УТ-00107341</t>
  </si>
  <si>
    <t>УТ-00075161</t>
  </si>
  <si>
    <t>УТ-00075164</t>
  </si>
  <si>
    <t>УТ-00038675</t>
  </si>
  <si>
    <t>УТ-00075166</t>
  </si>
  <si>
    <t>УТ-00111474</t>
  </si>
  <si>
    <t>УТ-00075174</t>
  </si>
  <si>
    <t>УТ-00075176</t>
  </si>
  <si>
    <t>УТ-00075189</t>
  </si>
  <si>
    <t>УТ-00075177</t>
  </si>
  <si>
    <t>УТ-00081588</t>
  </si>
  <si>
    <t>УТ-00075196</t>
  </si>
  <si>
    <t>УТ-00075192</t>
  </si>
  <si>
    <t>УТ-00075178</t>
  </si>
  <si>
    <t>УТ-00038785</t>
  </si>
  <si>
    <t>УТ-00038513</t>
  </si>
  <si>
    <t>УТ-00107364</t>
  </si>
  <si>
    <t>УТ-00107616</t>
  </si>
  <si>
    <t>УТ-00054781</t>
  </si>
  <si>
    <t>УТ-00015993</t>
  </si>
  <si>
    <t>УТ-00075204</t>
  </si>
  <si>
    <t>УТ-00107376</t>
  </si>
  <si>
    <t>УТ-00108394</t>
  </si>
  <si>
    <t>УТ-00045783</t>
  </si>
  <si>
    <t>УТ-00108389</t>
  </si>
  <si>
    <t>УТ-00108390</t>
  </si>
  <si>
    <t>УТ-00108391</t>
  </si>
  <si>
    <t>УТ-00075206</t>
  </si>
  <si>
    <t>УТ-00108392</t>
  </si>
  <si>
    <t>УТ-00108393</t>
  </si>
  <si>
    <t>УТ-00107378</t>
  </si>
  <si>
    <t>УТ-00105021</t>
  </si>
  <si>
    <t>УТ-00075208</t>
  </si>
  <si>
    <t>УТ-00108395</t>
  </si>
  <si>
    <t>УТ-00108396</t>
  </si>
  <si>
    <t>УТ-00107379</t>
  </si>
  <si>
    <t>УТ-00022004</t>
  </si>
  <si>
    <t>УТ-00108397</t>
  </si>
  <si>
    <t>УТ-00108398</t>
  </si>
  <si>
    <t>УТ-00108399</t>
  </si>
  <si>
    <t>УТ-00105022</t>
  </si>
  <si>
    <t>УТ-00075209</t>
  </si>
  <si>
    <t>УТ-00108400</t>
  </si>
  <si>
    <t>УТ-00075210</t>
  </si>
  <si>
    <t>УТ-00108401</t>
  </si>
  <si>
    <t>УТ-00108402</t>
  </si>
  <si>
    <t>УТ-00081536</t>
  </si>
  <si>
    <t>УТ-00108404</t>
  </si>
  <si>
    <t>УТ-00107381</t>
  </si>
  <si>
    <t>УТ-00107382</t>
  </si>
  <si>
    <t>УТ-00107383</t>
  </si>
  <si>
    <t>УТ-00108405</t>
  </si>
  <si>
    <t>УТ-00108407</t>
  </si>
  <si>
    <t>УТ-00108408</t>
  </si>
  <si>
    <t>УТ-00107385</t>
  </si>
  <si>
    <t>УТ-00081545</t>
  </si>
  <si>
    <t>УТ-00107386</t>
  </si>
  <si>
    <t>УТ-00003501</t>
  </si>
  <si>
    <t>УТ-00107387</t>
  </si>
  <si>
    <t>УТ-00108411</t>
  </si>
  <si>
    <t>УТ-00108412</t>
  </si>
  <si>
    <t>УТ-00108414</t>
  </si>
  <si>
    <t>УТ-00107388</t>
  </si>
  <si>
    <t>УТ-00108425</t>
  </si>
  <si>
    <t>УТ-00108426</t>
  </si>
  <si>
    <t>УТ-00075213</t>
  </si>
  <si>
    <t>УТ-00108435</t>
  </si>
  <si>
    <t>УТ-00108436</t>
  </si>
  <si>
    <t>УТ-00107389</t>
  </si>
  <si>
    <t>УТ-00108437</t>
  </si>
  <si>
    <t>УТ-00075214</t>
  </si>
  <si>
    <t>УТ-00108440</t>
  </si>
  <si>
    <t>УТ-00075215</t>
  </si>
  <si>
    <t>УТ-00107406</t>
  </si>
  <si>
    <t>УТ-00107407</t>
  </si>
  <si>
    <t>УТ-00107392</t>
  </si>
  <si>
    <t>УТ-00107393</t>
  </si>
  <si>
    <t>УТ-00108447</t>
  </si>
  <si>
    <t>УТ-00107394</t>
  </si>
  <si>
    <t>УТ-00075219</t>
  </si>
  <si>
    <t>УТ-00108448</t>
  </si>
  <si>
    <t>УТ-00108449</t>
  </si>
  <si>
    <t>УТ-00108451</t>
  </si>
  <si>
    <t>УТ-00108418</t>
  </si>
  <si>
    <t>УТ-00108452</t>
  </si>
  <si>
    <t>УТ-00075221</t>
  </si>
  <si>
    <t>УТ-00105026</t>
  </si>
  <si>
    <t>УТ-00107395</t>
  </si>
  <si>
    <t>УТ-00111572</t>
  </si>
  <si>
    <t>УТ-00107408</t>
  </si>
  <si>
    <t>УТ-00107409</t>
  </si>
  <si>
    <t>УТ-00108458</t>
  </si>
  <si>
    <t>УТ-00107399</t>
  </si>
  <si>
    <t>УТ-00107401</t>
  </si>
  <si>
    <t>УТ-00108471</t>
  </si>
  <si>
    <t>УТ-00107402</t>
  </si>
  <si>
    <t>УТ-00107403</t>
  </si>
  <si>
    <t>УТ-00108472</t>
  </si>
  <si>
    <t>УТ-00107404</t>
  </si>
  <si>
    <t>УТ-00111524</t>
  </si>
  <si>
    <t>УТ-00111568</t>
  </si>
  <si>
    <t>УТ-00107410</t>
  </si>
  <si>
    <t>УТ-00107422</t>
  </si>
  <si>
    <t>УТ-00107425</t>
  </si>
  <si>
    <t>УТ-00051002</t>
  </si>
  <si>
    <t>УТ-00107433</t>
  </si>
  <si>
    <t>УТ-00104356</t>
  </si>
  <si>
    <t>УТ-00075225</t>
  </si>
  <si>
    <t>УТ-00107620</t>
  </si>
  <si>
    <t>УТ-00107621</t>
  </si>
  <si>
    <t>УТ-00075243</t>
  </si>
  <si>
    <t>УТ-00075244</t>
  </si>
  <si>
    <t>УТ-00075254</t>
  </si>
  <si>
    <t>УТ-00075238</t>
  </si>
  <si>
    <t>УТ-00075261</t>
  </si>
  <si>
    <t>УТ-00021052</t>
  </si>
  <si>
    <t>УТ-00045340</t>
  </si>
  <si>
    <t>УТ-00045341</t>
  </si>
  <si>
    <t>УТ-00045342</t>
  </si>
  <si>
    <t>УТ-00044051</t>
  </si>
  <si>
    <t>УТ-00045343</t>
  </si>
  <si>
    <t>УТ-00075251</t>
  </si>
  <si>
    <t>УТ-00075253</t>
  </si>
  <si>
    <t>УТ-00104357</t>
  </si>
  <si>
    <t>УТ-00111445</t>
  </si>
  <si>
    <t>УТ-00111446</t>
  </si>
  <si>
    <t>УТ-00111449</t>
  </si>
  <si>
    <t>УТ-00081641</t>
  </si>
  <si>
    <t>УТ-00107449</t>
  </si>
  <si>
    <t>УТ-00081651</t>
  </si>
  <si>
    <t>УТ-00107451</t>
  </si>
  <si>
    <t>УТ-00107452</t>
  </si>
  <si>
    <t>УТ-00107453</t>
  </si>
  <si>
    <t>УТ-00081652</t>
  </si>
  <si>
    <t>УТ-00081653</t>
  </si>
  <si>
    <t>УТ-00107456</t>
  </si>
  <si>
    <t>УТ-00038709</t>
  </si>
  <si>
    <t>УТ-00105050</t>
  </si>
  <si>
    <t>УТ-00075272</t>
  </si>
  <si>
    <t>УТ-00105040</t>
  </si>
  <si>
    <t>УТ-00108514</t>
  </si>
  <si>
    <t>УТ-00075274</t>
  </si>
  <si>
    <t>УТ-00107471</t>
  </si>
  <si>
    <t>УТ-00075281</t>
  </si>
  <si>
    <t>УТ-00075282</t>
  </si>
  <si>
    <t>УТ-00075298</t>
  </si>
  <si>
    <t>УТ-00107482</t>
  </si>
  <si>
    <t>УТ-00075283</t>
  </si>
  <si>
    <t>УТ-00003516</t>
  </si>
  <si>
    <t>УТ-00111565</t>
  </si>
  <si>
    <t>УТ-00107487</t>
  </si>
  <si>
    <t>УТ-00044549</t>
  </si>
  <si>
    <t>УТ-00107472</t>
  </si>
  <si>
    <t>УТ-00107473</t>
  </si>
  <si>
    <t>УТ-00108519</t>
  </si>
  <si>
    <t>УТ-00107484</t>
  </si>
  <si>
    <t>УТ-00075285</t>
  </si>
  <si>
    <t>УТ-00107475</t>
  </si>
  <si>
    <t>УТ-00112499</t>
  </si>
  <si>
    <t>УТ-00107479</t>
  </si>
  <si>
    <t>УТ-00075286</t>
  </si>
  <si>
    <t>УТ-00111567</t>
  </si>
  <si>
    <t>УТ-00075288</t>
  </si>
  <si>
    <t>УТ-00075290</t>
  </si>
  <si>
    <t>УТ-00075291</t>
  </si>
  <si>
    <t>УТ-00038782</t>
  </si>
  <si>
    <t>УТ-00081581</t>
  </si>
  <si>
    <t>УТ-00075294</t>
  </si>
  <si>
    <t>УТ-00079921</t>
  </si>
  <si>
    <t>УТ-00075295</t>
  </si>
  <si>
    <t>УТ-00075296</t>
  </si>
  <si>
    <t>УТ-00107486</t>
  </si>
  <si>
    <t>УТ-00075271</t>
  </si>
  <si>
    <t>УТ-00038712</t>
  </si>
  <si>
    <t>УТ-00038769</t>
  </si>
  <si>
    <t>УТ-00080138</t>
  </si>
  <si>
    <t>УТ-00107491</t>
  </si>
  <si>
    <t>УТ-00107492</t>
  </si>
  <si>
    <t>УТ-00107285</t>
  </si>
  <si>
    <t>УТ-00107286</t>
  </si>
  <si>
    <t>УТ-00088151</t>
  </si>
  <si>
    <t>УТ-00107296</t>
  </si>
  <si>
    <t>УТ-00012906</t>
  </si>
  <si>
    <t>УТ-00008223</t>
  </si>
  <si>
    <t>УТ-00098019</t>
  </si>
  <si>
    <t>УТ-00098016</t>
  </si>
  <si>
    <t>УТ-00098014</t>
  </si>
  <si>
    <t>УТ-00012619</t>
  </si>
  <si>
    <t>УТ-00012904</t>
  </si>
  <si>
    <t>УТ-00012905</t>
  </si>
  <si>
    <t>УТ-00112905</t>
  </si>
  <si>
    <t>УТ-00112911</t>
  </si>
  <si>
    <t>УТ-00112915</t>
  </si>
  <si>
    <t>УТ-00112917</t>
  </si>
  <si>
    <t>УТ-00075321</t>
  </si>
  <si>
    <t>УТ-00106971</t>
  </si>
  <si>
    <t>УТ-00106973</t>
  </si>
  <si>
    <t>УТ-00106976</t>
  </si>
  <si>
    <t>УТ-00106977</t>
  </si>
  <si>
    <t>УТ-00106985</t>
  </si>
  <si>
    <t>УТ-00106986</t>
  </si>
  <si>
    <t>УТ-00107290</t>
  </si>
  <si>
    <t>УТ-00015370</t>
  </si>
  <si>
    <t>УТ-00016066</t>
  </si>
  <si>
    <t>УТ-00106321</t>
  </si>
  <si>
    <t>УТ-00107566</t>
  </si>
  <si>
    <t>УТ-00107288</t>
  </si>
  <si>
    <t>УТ-00107289</t>
  </si>
  <si>
    <t>УТ-00107577</t>
  </si>
  <si>
    <t>УТ-00107587</t>
  </si>
  <si>
    <t>УТ-00005685</t>
  </si>
  <si>
    <t>УТ-00005686</t>
  </si>
  <si>
    <t>УТ-00113478</t>
  </si>
  <si>
    <t>УТ-00113481</t>
  </si>
  <si>
    <t>59-20-1075</t>
  </si>
  <si>
    <t>87-44-0067</t>
  </si>
  <si>
    <t>54-05-0191</t>
  </si>
  <si>
    <t>87-44-0068</t>
  </si>
  <si>
    <t>59-36-2678</t>
  </si>
  <si>
    <t>59-52-0355</t>
  </si>
  <si>
    <t>59-52-0231</t>
  </si>
  <si>
    <t>59-52-0243</t>
  </si>
  <si>
    <t>59-20-1065</t>
  </si>
  <si>
    <t>87-01-0372</t>
  </si>
  <si>
    <t>87-01-0373</t>
  </si>
  <si>
    <t>59-22-0015</t>
  </si>
  <si>
    <t>59-20-1060</t>
  </si>
  <si>
    <t>59-20-1071</t>
  </si>
  <si>
    <t>59-25-1556</t>
  </si>
  <si>
    <t>59-36-0883</t>
  </si>
  <si>
    <t>59-25-1390</t>
  </si>
  <si>
    <t>59-20-0393</t>
  </si>
  <si>
    <t>59-20-0297</t>
  </si>
  <si>
    <t>59-20-1028</t>
  </si>
  <si>
    <t>59-23-2794</t>
  </si>
  <si>
    <t>87-07-9732</t>
  </si>
  <si>
    <t>59-20-1054</t>
  </si>
  <si>
    <t>59-23-1971</t>
  </si>
  <si>
    <t>59-27-4117</t>
  </si>
  <si>
    <t>59-13-0463</t>
  </si>
  <si>
    <t>59-20-1053</t>
  </si>
  <si>
    <t>59-42-0347</t>
  </si>
  <si>
    <t>59-20-1070</t>
  </si>
  <si>
    <t>59-25-1559</t>
  </si>
  <si>
    <t>87-01-0207</t>
  </si>
  <si>
    <t>59-23-1606</t>
  </si>
  <si>
    <t>59-23-2778</t>
  </si>
  <si>
    <t>46-38-3295</t>
  </si>
  <si>
    <t>59-42-0586</t>
  </si>
  <si>
    <t>87-44-0055</t>
  </si>
  <si>
    <t>87-44-0080</t>
  </si>
  <si>
    <t>59-23-2770</t>
  </si>
  <si>
    <t>59-52-0129</t>
  </si>
  <si>
    <t>59-20-0370</t>
  </si>
  <si>
    <t>59-20-1063</t>
  </si>
  <si>
    <t>59-20-1064</t>
  </si>
  <si>
    <t>59-23-2015</t>
  </si>
  <si>
    <t>59-15-0037</t>
  </si>
  <si>
    <t>87-44-0052</t>
  </si>
  <si>
    <t>59-20-1062</t>
  </si>
  <si>
    <t>59-25-0009</t>
  </si>
  <si>
    <t>59-13-0030</t>
  </si>
  <si>
    <t>87-01-0166</t>
  </si>
  <si>
    <t>46-38-2227</t>
  </si>
  <si>
    <t>87-01-0381</t>
  </si>
  <si>
    <t>59-23-2864</t>
  </si>
  <si>
    <t>59-20-1068</t>
  </si>
  <si>
    <t>87-01-0169</t>
  </si>
  <si>
    <t>87-31-0280</t>
  </si>
  <si>
    <t>59-20-1067</t>
  </si>
  <si>
    <t>59-13-0032</t>
  </si>
  <si>
    <t>59-03-0935</t>
  </si>
  <si>
    <t>59-13-0588</t>
  </si>
  <si>
    <t>87-31-0046</t>
  </si>
  <si>
    <t>87-31-0155</t>
  </si>
  <si>
    <t>59-13-0607</t>
  </si>
  <si>
    <t>59-13-0605</t>
  </si>
  <si>
    <t>87-01-0086</t>
  </si>
  <si>
    <t>59-20-1074</t>
  </si>
  <si>
    <t>54-05-0006</t>
  </si>
  <si>
    <t>59-23-2930</t>
  </si>
  <si>
    <t>46-38-2548</t>
  </si>
  <si>
    <t>46-38-3301</t>
  </si>
  <si>
    <t>46-38-6155</t>
  </si>
  <si>
    <t>59-23-2937</t>
  </si>
  <si>
    <t>59-20-1072</t>
  </si>
  <si>
    <t>46-38-3607/1</t>
  </si>
  <si>
    <t>59-20-1069</t>
  </si>
  <si>
    <t>59-20-1046</t>
  </si>
  <si>
    <t>59-20-1073</t>
  </si>
  <si>
    <t>59-20-1056</t>
  </si>
  <si>
    <t>54-05-0040</t>
  </si>
  <si>
    <t>59-13-0690</t>
  </si>
  <si>
    <t>87-01-0022</t>
  </si>
  <si>
    <t>59-42-0365</t>
  </si>
  <si>
    <t>46-38-0732</t>
  </si>
  <si>
    <t>54-07-0279</t>
  </si>
  <si>
    <t>87-01-0063</t>
  </si>
  <si>
    <t>54-05-0131</t>
  </si>
  <si>
    <t>46-38-3548</t>
  </si>
  <si>
    <t>54-05-0006/1</t>
  </si>
  <si>
    <t>54-57-0016</t>
  </si>
  <si>
    <t>УТ-00121758</t>
  </si>
  <si>
    <t>УТ-00121730</t>
  </si>
  <si>
    <t>УТ-00069294</t>
  </si>
  <si>
    <t>УТ-00121748</t>
  </si>
  <si>
    <t>УТ-00100808</t>
  </si>
  <si>
    <t>УТ-00006228</t>
  </si>
  <si>
    <t>УТ-00121743</t>
  </si>
  <si>
    <t>УТ-00121754</t>
  </si>
  <si>
    <t>УТ-00100783</t>
  </si>
  <si>
    <t>УТ-00043299</t>
  </si>
  <si>
    <t>УТ-00096402</t>
  </si>
  <si>
    <t>УТ-00063242</t>
  </si>
  <si>
    <t>УТ-00071247</t>
  </si>
  <si>
    <t>УТ-00121753</t>
  </si>
  <si>
    <t>УТ-00025243</t>
  </si>
  <si>
    <t>УТ-00094409</t>
  </si>
  <si>
    <t>УТ-00100951</t>
  </si>
  <si>
    <t>УТ-00099481</t>
  </si>
  <si>
    <t>УТ-00121746</t>
  </si>
  <si>
    <t>УТ-00121747</t>
  </si>
  <si>
    <t>УТ-00067450</t>
  </si>
  <si>
    <t>УТ-00038359</t>
  </si>
  <si>
    <t>УТ-00121745</t>
  </si>
  <si>
    <t>УТ-00018835</t>
  </si>
  <si>
    <t>УТ-00066812</t>
  </si>
  <si>
    <t>УТ-00066802</t>
  </si>
  <si>
    <t>УТ-00121751</t>
  </si>
  <si>
    <t>УТ-00066813</t>
  </si>
  <si>
    <t>УТ-00121750</t>
  </si>
  <si>
    <t>УТ-00066831</t>
  </si>
  <si>
    <t>УТ-00099095</t>
  </si>
  <si>
    <t>УТ-00017222</t>
  </si>
  <si>
    <t>УТ-00053277</t>
  </si>
  <si>
    <t>УТ-00002618</t>
  </si>
  <si>
    <t>УТ-00121757</t>
  </si>
  <si>
    <t>УТ-00002755</t>
  </si>
  <si>
    <t>УТ-00025257</t>
  </si>
  <si>
    <t>УТ-00025256</t>
  </si>
  <si>
    <t>УТ-00121755</t>
  </si>
  <si>
    <t>УТ-00025693</t>
  </si>
  <si>
    <t>УТ-00121752</t>
  </si>
  <si>
    <t>УТ-00121756</t>
  </si>
  <si>
    <t>УТ-00017073</t>
  </si>
  <si>
    <t>УТ-00002590</t>
  </si>
  <si>
    <t>УТ-00071265</t>
  </si>
  <si>
    <t>УТ-00017062</t>
  </si>
  <si>
    <t>УТ-00075596</t>
  </si>
  <si>
    <t>C26</t>
  </si>
  <si>
    <t>C35</t>
  </si>
  <si>
    <t>C160</t>
  </si>
  <si>
    <t>C10/12</t>
  </si>
  <si>
    <t>C15/25</t>
  </si>
  <si>
    <t>C27</t>
  </si>
  <si>
    <t>C2/3</t>
  </si>
  <si>
    <t>C32</t>
  </si>
  <si>
    <t>C2,2</t>
  </si>
  <si>
    <t>C50</t>
  </si>
  <si>
    <t>35+</t>
  </si>
  <si>
    <t>200-225</t>
  </si>
  <si>
    <t>10+</t>
  </si>
  <si>
    <t>10-12</t>
  </si>
  <si>
    <t>150-170</t>
  </si>
  <si>
    <t>PA 140-160</t>
  </si>
  <si>
    <t>PA 40</t>
  </si>
  <si>
    <t xml:space="preserve">Picea abies Nidiformis </t>
  </si>
  <si>
    <t xml:space="preserve">Picea omorika Karel </t>
  </si>
  <si>
    <t xml:space="preserve">Picea omorika Nana </t>
  </si>
  <si>
    <t xml:space="preserve">Chamaecyparis lawsoniana White Spot </t>
  </si>
  <si>
    <t xml:space="preserve">Juniperus virginiana Hetz </t>
  </si>
  <si>
    <t xml:space="preserve">Juniperus chinensis Blue Alps </t>
  </si>
  <si>
    <t xml:space="preserve">Juniperus scopulorum Skyrocket </t>
  </si>
  <si>
    <t xml:space="preserve">Juniperus pfitzeriana Pfitzeriana Aurea </t>
  </si>
  <si>
    <t xml:space="preserve">Pinus nigra Globosa </t>
  </si>
  <si>
    <t xml:space="preserve">Pinus nigra Slizow </t>
  </si>
  <si>
    <t xml:space="preserve">Thuja occidentalis Miky </t>
  </si>
  <si>
    <t xml:space="preserve">Picea abies Cupressina </t>
  </si>
  <si>
    <t xml:space="preserve">Picea omorika </t>
  </si>
  <si>
    <t xml:space="preserve">Juniperus scopulorum Blue Arrow </t>
  </si>
  <si>
    <t xml:space="preserve">Juniperus pfitzeriana Mint Julep </t>
  </si>
  <si>
    <t xml:space="preserve">Pinus nigra Caprica </t>
  </si>
  <si>
    <t xml:space="preserve">Pinus nigra Spielberg </t>
  </si>
  <si>
    <t xml:space="preserve">Thuja occidentalis Golden Tuffet </t>
  </si>
  <si>
    <t xml:space="preserve">Picea abies Inversa </t>
  </si>
  <si>
    <t xml:space="preserve">Picea omorika Pendula </t>
  </si>
  <si>
    <t xml:space="preserve">Juniperus horizontalis Golden Carpet </t>
  </si>
  <si>
    <t xml:space="preserve">Juniperus chinensis Expansa Variegata </t>
  </si>
  <si>
    <t xml:space="preserve">Juniperus pfitzeriana Gold Star </t>
  </si>
  <si>
    <t xml:space="preserve">Juniperus pfitzeriana Mordigan Gold </t>
  </si>
  <si>
    <t xml:space="preserve">Juniperus squamata Holger </t>
  </si>
  <si>
    <t xml:space="preserve">Juniperus squamata Meyeri bonsai </t>
  </si>
  <si>
    <t xml:space="preserve">Pinus mugo Benjamin </t>
  </si>
  <si>
    <t xml:space="preserve">Pinus mugo Krauskopf </t>
  </si>
  <si>
    <t xml:space="preserve">Pinus mugo Mini Mops </t>
  </si>
  <si>
    <t xml:space="preserve">Pinus mugo Mughus </t>
  </si>
  <si>
    <t xml:space="preserve">Pinus mugo Ophir </t>
  </si>
  <si>
    <t xml:space="preserve">Pinus mugo Winter Gold </t>
  </si>
  <si>
    <t xml:space="preserve">Pinus densiflora Alice Verkade </t>
  </si>
  <si>
    <t xml:space="preserve">Pinus sylvestris Hillside Creeper </t>
  </si>
  <si>
    <t xml:space="preserve">Pinus nigra Green Tower </t>
  </si>
  <si>
    <t xml:space="preserve">Pinus nigra Komet </t>
  </si>
  <si>
    <t xml:space="preserve">Tsuga canadensis </t>
  </si>
  <si>
    <t xml:space="preserve">Thuja occidentalis Pyramidalis Compacta </t>
  </si>
  <si>
    <t xml:space="preserve">Thuja occidentalis Teddy </t>
  </si>
  <si>
    <t xml:space="preserve">Abies balsamea Nana </t>
  </si>
  <si>
    <t xml:space="preserve">Thuja plicata Atrovirens </t>
  </si>
  <si>
    <t xml:space="preserve">Larix decidua Pendula </t>
  </si>
  <si>
    <t xml:space="preserve">Juniperus communis Greenmantle </t>
  </si>
  <si>
    <t xml:space="preserve">Juniperus squamata Blue Carpet </t>
  </si>
  <si>
    <t xml:space="preserve">Juniperus squamata Blue Star </t>
  </si>
  <si>
    <t xml:space="preserve">Pinus mugo Pumilio </t>
  </si>
  <si>
    <t xml:space="preserve">Tsuga canadensis Jeddeloh </t>
  </si>
  <si>
    <t xml:space="preserve">Thuja occidentalis Golden Smaragd </t>
  </si>
  <si>
    <t xml:space="preserve">Thuja occidentalis Holmstrup </t>
  </si>
  <si>
    <t xml:space="preserve">Ель сербская </t>
  </si>
  <si>
    <t xml:space="preserve">Тсуга канадская </t>
  </si>
  <si>
    <t xml:space="preserve">Туя складчатая Atrovirens </t>
  </si>
  <si>
    <t xml:space="preserve">Туя западная Golden Smaragd </t>
  </si>
  <si>
    <t xml:space="preserve">Туя западная Golden Tuffet </t>
  </si>
  <si>
    <t xml:space="preserve">Туя западная Holmstrup </t>
  </si>
  <si>
    <t xml:space="preserve">Туя западная Miky </t>
  </si>
  <si>
    <t xml:space="preserve">Туя западная Pyramidalis Compacta </t>
  </si>
  <si>
    <t xml:space="preserve">Туя западная Teddy </t>
  </si>
  <si>
    <t xml:space="preserve">Тсуга канадская Jeddeloh </t>
  </si>
  <si>
    <t xml:space="preserve">Сосна черная Caprica </t>
  </si>
  <si>
    <t xml:space="preserve">Сосна черная Globosa </t>
  </si>
  <si>
    <t xml:space="preserve">Сосна черная Green Tower </t>
  </si>
  <si>
    <t xml:space="preserve">Сосна черная Komet </t>
  </si>
  <si>
    <t xml:space="preserve">Сосна черная Slizow </t>
  </si>
  <si>
    <t xml:space="preserve">Сосна черная Spielberg </t>
  </si>
  <si>
    <t xml:space="preserve">Сосна обыкновенная Hillside Creeper </t>
  </si>
  <si>
    <t xml:space="preserve">Сосна густоцветковая Alice Verkade </t>
  </si>
  <si>
    <t xml:space="preserve">Сосна горная Benjamin </t>
  </si>
  <si>
    <t xml:space="preserve">Сосна горная Krauskopf </t>
  </si>
  <si>
    <t xml:space="preserve">Сосна горная Mini Mops </t>
  </si>
  <si>
    <t xml:space="preserve">Сосна горная Mughus </t>
  </si>
  <si>
    <t xml:space="preserve">Сосна горная Ophir </t>
  </si>
  <si>
    <t xml:space="preserve">Сосна горная Pumilio </t>
  </si>
  <si>
    <t xml:space="preserve">Сосна горная Winter Gold </t>
  </si>
  <si>
    <t xml:space="preserve">Пихта бальзамическая Nana </t>
  </si>
  <si>
    <t xml:space="preserve">Можжевельник чешуйчатый Meyeri bonsai </t>
  </si>
  <si>
    <t xml:space="preserve">Можжевельник чешуйчатый Blue Carpet </t>
  </si>
  <si>
    <t xml:space="preserve">Можжевельник чешуйчатый Blue Star </t>
  </si>
  <si>
    <t xml:space="preserve">Можжевельник чешуйчатый Holger </t>
  </si>
  <si>
    <t xml:space="preserve">Можжевельник средний Gold Star </t>
  </si>
  <si>
    <t xml:space="preserve">Можжевельник средний Mint Julep </t>
  </si>
  <si>
    <t xml:space="preserve">Можжевельник средний Mordigan Gold </t>
  </si>
  <si>
    <t xml:space="preserve">Можжевельник средний Pfitzeriana Aurea </t>
  </si>
  <si>
    <t xml:space="preserve">Можжевельник скальный Blue Arrow </t>
  </si>
  <si>
    <t xml:space="preserve">Можжевельник скальный Skyrocket </t>
  </si>
  <si>
    <t xml:space="preserve">Ель обыкновенная Cupressina </t>
  </si>
  <si>
    <t xml:space="preserve">Ель обыкновенная Nidiformis </t>
  </si>
  <si>
    <t xml:space="preserve">Ель сербская Karel </t>
  </si>
  <si>
    <t xml:space="preserve">Ель сербская Nana </t>
  </si>
  <si>
    <t xml:space="preserve">Ель сербская Pendula </t>
  </si>
  <si>
    <t xml:space="preserve">Кипарисовик лавсона White Spot </t>
  </si>
  <si>
    <t xml:space="preserve">Лиственница европейская Pendula </t>
  </si>
  <si>
    <t>Larix kaempferi Cupido</t>
  </si>
  <si>
    <t xml:space="preserve">Можжевельник виргинский Hetz </t>
  </si>
  <si>
    <t>Лиственница Кемпфера Cupido</t>
  </si>
  <si>
    <t xml:space="preserve">Можжевельник обыкновенный Greenmantle </t>
  </si>
  <si>
    <t xml:space="preserve">Можжевельник горизонтальный Golden Carpet </t>
  </si>
  <si>
    <t xml:space="preserve">Можжевельник китайский Blue Alps </t>
  </si>
  <si>
    <t xml:space="preserve">Можжевельник китайский Expansa Variegata </t>
  </si>
  <si>
    <t>46-02-1414</t>
  </si>
  <si>
    <t>46-02-1415</t>
  </si>
  <si>
    <t>Clematis hybrida Honora</t>
  </si>
  <si>
    <t>Клематис гибридный Honora</t>
  </si>
  <si>
    <t>Клематис гибридный The President</t>
  </si>
  <si>
    <t>Clematis hybrida The President</t>
  </si>
  <si>
    <t>46-61-1767</t>
  </si>
  <si>
    <t>46-38-0004/1</t>
  </si>
  <si>
    <t>46-61-1775</t>
  </si>
  <si>
    <t>46-61-1768</t>
  </si>
  <si>
    <t>46-61-1769</t>
  </si>
  <si>
    <t>УТ-00104667</t>
  </si>
  <si>
    <t>C3/4</t>
  </si>
  <si>
    <t>Роза чайно-гибридная Augusta Luise</t>
  </si>
  <si>
    <t>Роза чайно-гибридная Avalanche</t>
  </si>
  <si>
    <t>Rose hybrid tea Augusta Luise</t>
  </si>
  <si>
    <t>Rose hybrid tea Avalanche</t>
  </si>
  <si>
    <t>Rose hybrid tea Cherry Brandy</t>
  </si>
  <si>
    <t>Rose hybrid tea Double Delight</t>
  </si>
  <si>
    <t>Rose hybrid tea Imperatrice Farah</t>
  </si>
  <si>
    <t>Роза чайно-гибридная Imperatrice Farah</t>
  </si>
  <si>
    <t>Роза чайно-гибридная Double Delight</t>
  </si>
  <si>
    <t>Роза чайно-гибридная Cherry Brandy</t>
  </si>
  <si>
    <t>46-03-0264</t>
  </si>
  <si>
    <t>46-38-5866</t>
  </si>
  <si>
    <t>46-38-3591</t>
  </si>
  <si>
    <t>46-38-5897</t>
  </si>
  <si>
    <t>46-38-5867</t>
  </si>
  <si>
    <t>46-38-5843</t>
  </si>
  <si>
    <t>46-38-5856</t>
  </si>
  <si>
    <t>46-38-6770</t>
  </si>
  <si>
    <t>46-38-5850</t>
  </si>
  <si>
    <t>46-38-4975/1</t>
  </si>
  <si>
    <t>46-38-5862</t>
  </si>
  <si>
    <t>46-38-2073/1</t>
  </si>
  <si>
    <t>46-38-6766</t>
  </si>
  <si>
    <t>46-38-5868</t>
  </si>
  <si>
    <t>46-38-5853</t>
  </si>
  <si>
    <t>46-38-5870</t>
  </si>
  <si>
    <t>46-38-5859</t>
  </si>
  <si>
    <t>46-38-2181</t>
  </si>
  <si>
    <t>УТ-00080510</t>
  </si>
  <si>
    <t>УТ-00037722</t>
  </si>
  <si>
    <t>УТ-00080590</t>
  </si>
  <si>
    <t>УТ-00080511</t>
  </si>
  <si>
    <t>УТ-00080468</t>
  </si>
  <si>
    <t>УТ-00080499</t>
  </si>
  <si>
    <t>УТ-00106949</t>
  </si>
  <si>
    <t>УТ-00080475</t>
  </si>
  <si>
    <t>УТ-00106427</t>
  </si>
  <si>
    <t>УТ-00080506</t>
  </si>
  <si>
    <t>УТ-00020416</t>
  </si>
  <si>
    <t>УТ-00106945</t>
  </si>
  <si>
    <t>УТ-00080512</t>
  </si>
  <si>
    <t>УТ-00080496</t>
  </si>
  <si>
    <t>УТ-00080514</t>
  </si>
  <si>
    <t>УТ-00080503</t>
  </si>
  <si>
    <t>Земляника садовая (Fragaria/Pineberry ananassa Darselect P9)</t>
  </si>
  <si>
    <t>C10p</t>
  </si>
  <si>
    <t>175-200</t>
  </si>
  <si>
    <t>Actinidia kolomikta Доктор Шимановски</t>
  </si>
  <si>
    <t>Prunus Кубанская комета</t>
  </si>
  <si>
    <t>Алыча/Русская слива Кубанская комета</t>
  </si>
  <si>
    <t>Prunus Прима</t>
  </si>
  <si>
    <t>Malus Golden Hornet</t>
  </si>
  <si>
    <t>Prunus Россошанская крупная</t>
  </si>
  <si>
    <t>Prunus Приусадебная</t>
  </si>
  <si>
    <t>Prunus Поэзия</t>
  </si>
  <si>
    <t>Prunus Оленька</t>
  </si>
  <si>
    <t>Prunus cerasifera Pissardii</t>
  </si>
  <si>
    <t>Prunus Волжская красавица</t>
  </si>
  <si>
    <t>Fragaria/Pineberry ananassa Darselect</t>
  </si>
  <si>
    <t>Duk Кормилица</t>
  </si>
  <si>
    <t>Duk Ивановка</t>
  </si>
  <si>
    <t xml:space="preserve">Яблоня Golden Hornet </t>
  </si>
  <si>
    <t>Черешня Россошанская крупная</t>
  </si>
  <si>
    <t>Актинидия коломикта Доктор Шимановски</t>
  </si>
  <si>
    <t>Вишня Прима</t>
  </si>
  <si>
    <t>Дюк Ивановка</t>
  </si>
  <si>
    <t>Черешня Приусадебная</t>
  </si>
  <si>
    <t>Черешня Поэзия</t>
  </si>
  <si>
    <t>Черешня Оленька</t>
  </si>
  <si>
    <t>Дюк Кормилица</t>
  </si>
  <si>
    <t>Слива Волжская красавица</t>
  </si>
  <si>
    <t>Слива растопыренная Pissardii</t>
  </si>
  <si>
    <t>46-38-4834/1</t>
  </si>
  <si>
    <t>46-38-5369</t>
  </si>
  <si>
    <t>46-38-6129</t>
  </si>
  <si>
    <t>46-137-0005</t>
  </si>
  <si>
    <t>46-38-4723</t>
  </si>
  <si>
    <t>46-38-3454</t>
  </si>
  <si>
    <t>46-38-4450</t>
  </si>
  <si>
    <t>46-03-3057</t>
  </si>
  <si>
    <t>59-59-0009</t>
  </si>
  <si>
    <t>46-38-2311</t>
  </si>
  <si>
    <t>87-27-0102</t>
  </si>
  <si>
    <t>87-27-0341</t>
  </si>
  <si>
    <t>87-27-0165</t>
  </si>
  <si>
    <t>59-42-0106</t>
  </si>
  <si>
    <t>46-38-1438</t>
  </si>
  <si>
    <t>87-27-0296</t>
  </si>
  <si>
    <t>УТ-00069893</t>
  </si>
  <si>
    <t>УТ-00081987</t>
  </si>
  <si>
    <t>УТ-00053507</t>
  </si>
  <si>
    <t>УТ-00029074</t>
  </si>
  <si>
    <t>УТ-00048649</t>
  </si>
  <si>
    <t>УТ-00102198</t>
  </si>
  <si>
    <t>УТ-00015952</t>
  </si>
  <si>
    <t>УТ-00045676</t>
  </si>
  <si>
    <t>УТ-00064916</t>
  </si>
  <si>
    <t>УТ-00046272</t>
  </si>
  <si>
    <t>УТ-00049657</t>
  </si>
  <si>
    <t>УТ-00053934</t>
  </si>
  <si>
    <t>C60</t>
  </si>
  <si>
    <t>C5/10</t>
  </si>
  <si>
    <t xml:space="preserve"> PA 100</t>
  </si>
  <si>
    <t>biloba C45</t>
  </si>
  <si>
    <t>85-100</t>
  </si>
  <si>
    <t>Salix purpurea Nana C60 60-80)</t>
  </si>
  <si>
    <t xml:space="preserve">Salix alba плетеная </t>
  </si>
  <si>
    <t xml:space="preserve">Salix isvilistaja Уральская </t>
  </si>
  <si>
    <t xml:space="preserve">Salix purpurea Nana </t>
  </si>
  <si>
    <t xml:space="preserve">Prunus triloba </t>
  </si>
  <si>
    <t xml:space="preserve">Sorbus aria </t>
  </si>
  <si>
    <t xml:space="preserve">Caragana arborescens Pendula </t>
  </si>
  <si>
    <t xml:space="preserve">Salix gracilystyla Mount Aso </t>
  </si>
  <si>
    <t xml:space="preserve">Acer rubrum Brandywine </t>
  </si>
  <si>
    <t xml:space="preserve">Acer platanoides Emerald Queen </t>
  </si>
  <si>
    <t xml:space="preserve">Acer saccharinum Laciniatum Wieri </t>
  </si>
  <si>
    <t xml:space="preserve">Sorbus aucuparia Fastigiata </t>
  </si>
  <si>
    <t xml:space="preserve">Betula pendula Youngii </t>
  </si>
  <si>
    <t xml:space="preserve">Ulmus glabra Pendula </t>
  </si>
  <si>
    <t xml:space="preserve">Береза повислая Youngii </t>
  </si>
  <si>
    <t xml:space="preserve">Вяз шершавый Pendula </t>
  </si>
  <si>
    <t xml:space="preserve">Рябина обыкновенная Fastigiata </t>
  </si>
  <si>
    <t>Рябина круглолистная</t>
  </si>
  <si>
    <t>Миндаль трехлопастной</t>
  </si>
  <si>
    <t xml:space="preserve">Клен сахаристый Laciniatum Wieri </t>
  </si>
  <si>
    <t xml:space="preserve">Клен остролистный Emerald Queen </t>
  </si>
  <si>
    <t xml:space="preserve">Клен красный Brandywine </t>
  </si>
  <si>
    <t xml:space="preserve">Карагана/Акация древовидная Pendula </t>
  </si>
  <si>
    <t xml:space="preserve">Ива тонкостолбиковая Mount Aso </t>
  </si>
  <si>
    <t>Гинкго билоба</t>
  </si>
  <si>
    <t xml:space="preserve">Ива белая плетеная </t>
  </si>
  <si>
    <t xml:space="preserve">Ива извилистая Уральская </t>
  </si>
  <si>
    <t xml:space="preserve">Ива пурпурная Nana </t>
  </si>
  <si>
    <t>Хоста August Moon</t>
  </si>
  <si>
    <t>Хоста Aureomarginata</t>
  </si>
  <si>
    <t>Хоста Krossa Regal</t>
  </si>
  <si>
    <t>Хоста Sandhill Crane</t>
  </si>
  <si>
    <t>46-03-0401</t>
  </si>
  <si>
    <t>46-38-5510/1</t>
  </si>
  <si>
    <t>46-38-5511/1</t>
  </si>
  <si>
    <t>46-61-0068</t>
  </si>
  <si>
    <t>46-114-0039</t>
  </si>
  <si>
    <t>46-38-5773</t>
  </si>
  <si>
    <t>46-02-1420</t>
  </si>
  <si>
    <t>46-61-0089</t>
  </si>
  <si>
    <t>46-02-1426</t>
  </si>
  <si>
    <t>УТ-00106818</t>
  </si>
  <si>
    <t>УТ-00106819</t>
  </si>
  <si>
    <t>Тысячелистник обыкновенный (Achillea millefolium Summer Berries C2/3)</t>
  </si>
  <si>
    <t>Барвинок большой</t>
  </si>
  <si>
    <t>Гейхера Can Can</t>
  </si>
  <si>
    <t>Гейхера Crimson Curls</t>
  </si>
  <si>
    <t>Ирис сибирский Ruffled Plus</t>
  </si>
  <si>
    <t>Пион</t>
  </si>
  <si>
    <t>Пион Delaware Chief</t>
  </si>
  <si>
    <t>Полынь стеллера</t>
  </si>
  <si>
    <t>Традесканция Innocence</t>
  </si>
  <si>
    <t xml:space="preserve">Vinca major </t>
  </si>
  <si>
    <t xml:space="preserve">Heuchera Can Can </t>
  </si>
  <si>
    <t xml:space="preserve">Heuchera Crimson Curls </t>
  </si>
  <si>
    <t xml:space="preserve">Paeonia </t>
  </si>
  <si>
    <t xml:space="preserve">Iris sibirica Ruffled Plus </t>
  </si>
  <si>
    <t xml:space="preserve">Tradescantia Innocence </t>
  </si>
  <si>
    <t xml:space="preserve">Achillea millefolium Summer Berries </t>
  </si>
  <si>
    <t xml:space="preserve">Paeonia Delaware Chief </t>
  </si>
  <si>
    <t xml:space="preserve">Artemisia stellera </t>
  </si>
  <si>
    <t>59-54-0158</t>
  </si>
  <si>
    <t>87-31-0055</t>
  </si>
  <si>
    <t>59-23-3053</t>
  </si>
  <si>
    <t>46-38-5342</t>
  </si>
  <si>
    <t>46-03-0019</t>
  </si>
  <si>
    <t>46-38-3179</t>
  </si>
  <si>
    <t>46-38-3326</t>
  </si>
  <si>
    <t>46-38-2428</t>
  </si>
  <si>
    <t>46-38-3449</t>
  </si>
  <si>
    <t>46-38-2262</t>
  </si>
  <si>
    <t>46-38-2267</t>
  </si>
  <si>
    <t>46-02-1193</t>
  </si>
  <si>
    <t>46-03-3099</t>
  </si>
  <si>
    <t>59-20-0554</t>
  </si>
  <si>
    <t>46-03-1358</t>
  </si>
  <si>
    <t>59-23-3187</t>
  </si>
  <si>
    <t>46-03-1380</t>
  </si>
  <si>
    <t>46-03-1355</t>
  </si>
  <si>
    <t>46-03-3100</t>
  </si>
  <si>
    <t>46-38-2685</t>
  </si>
  <si>
    <t>46-38-2723</t>
  </si>
  <si>
    <t>46-38-2722</t>
  </si>
  <si>
    <t>46-38-0163/1</t>
  </si>
  <si>
    <t>46-03-0400</t>
  </si>
  <si>
    <t>59-32-0690</t>
  </si>
  <si>
    <t>46-38-4702</t>
  </si>
  <si>
    <t>59-23-3280</t>
  </si>
  <si>
    <t>59-23-0329</t>
  </si>
  <si>
    <t>46-38-3826</t>
  </si>
  <si>
    <t>46-02-1288</t>
  </si>
  <si>
    <t>46-38-8132</t>
  </si>
  <si>
    <t>59-59-0068</t>
  </si>
  <si>
    <t>46-38-8133</t>
  </si>
  <si>
    <t>46-38-8134</t>
  </si>
  <si>
    <t>46-38-8135</t>
  </si>
  <si>
    <t>46-38-8137</t>
  </si>
  <si>
    <t>46-38-8138</t>
  </si>
  <si>
    <t>46-38-8140</t>
  </si>
  <si>
    <t>46-38-4945</t>
  </si>
  <si>
    <t>46-38-4796</t>
  </si>
  <si>
    <t>59-23-0056</t>
  </si>
  <si>
    <t>59-23-3365</t>
  </si>
  <si>
    <t>46-12-0027</t>
  </si>
  <si>
    <t>46-03-3043</t>
  </si>
  <si>
    <t>УТ-00086915</t>
  </si>
  <si>
    <t>УТ-00017231</t>
  </si>
  <si>
    <t>УТ-00101234</t>
  </si>
  <si>
    <t>УТ-00068380</t>
  </si>
  <si>
    <t>УТ-00023251</t>
  </si>
  <si>
    <t>УТ-00023252</t>
  </si>
  <si>
    <t>УТ-00044517</t>
  </si>
  <si>
    <t>УТ-00029069</t>
  </si>
  <si>
    <t>УТ-00015870</t>
  </si>
  <si>
    <t>УТ-00048647</t>
  </si>
  <si>
    <t>УТ-00020187</t>
  </si>
  <si>
    <t>УТ-00021999</t>
  </si>
  <si>
    <t>УТ-00022000</t>
  </si>
  <si>
    <t>УТ-00033884</t>
  </si>
  <si>
    <t>УТ-00053355</t>
  </si>
  <si>
    <t>УТ-00017332</t>
  </si>
  <si>
    <t>УТ-00037726</t>
  </si>
  <si>
    <t>УТ-00020282</t>
  </si>
  <si>
    <t>УТ-00114311</t>
  </si>
  <si>
    <t>УТ-00114312</t>
  </si>
  <si>
    <t>УТ-00114313</t>
  </si>
  <si>
    <t>УТ-00114314</t>
  </si>
  <si>
    <t>УТ-00114316</t>
  </si>
  <si>
    <t>УТ-00114317</t>
  </si>
  <si>
    <t>УТ-00114319</t>
  </si>
  <si>
    <t>УТ-00056656</t>
  </si>
  <si>
    <t>УТ-00003148</t>
  </si>
  <si>
    <t>Азалия/Рододендрон гибридный (Rhododendron hybrida Helsinki University C15)</t>
  </si>
  <si>
    <t>Азалия/Рододендрон катевбинский (Rhododendron catawbiense Grandiflorum C18 80-100)</t>
  </si>
  <si>
    <t>Барбарис тунберга (Berberis thunbergii Maria C10/12 50-60)</t>
  </si>
  <si>
    <t>Барбарис тунберга (Berberis thunbergii Powwow C10 40-60)</t>
  </si>
  <si>
    <t>Барбарис тунберга (Berberis thunbergii Powwow C2 20-40)</t>
  </si>
  <si>
    <t>Бирючина обыкновенная (Ligustrum vulgaris C10 60-80)</t>
  </si>
  <si>
    <t>Бирючина обыкновенная (Ligustrum vulgaris C15 60-80)</t>
  </si>
  <si>
    <t>Боярышник полумягкий (Crataegus submollis C10 100-120)</t>
  </si>
  <si>
    <t>Боярышник полумягкий (Crataegus submollis C15 80-100)</t>
  </si>
  <si>
    <t>Боярышник полумягкий (Crataegus submollis C20 100-120)</t>
  </si>
  <si>
    <t>Боярышник полумягкий (Crataegus submollis C35 120-150)</t>
  </si>
  <si>
    <t>Гортензия древовидная (Hydrangea arborescens Annabelle C10 70-90)</t>
  </si>
  <si>
    <t>Гортензия древовидная (Hydrangea arborescens Hills of Snow C2/3)</t>
  </si>
  <si>
    <t>Гортензия метельчатая (Hydrangea paniculata Candlelight C2,5 30-40)</t>
  </si>
  <si>
    <t>Гортензия метельчатая (Hydrangea paniculata Grandiflora C2/3)</t>
  </si>
  <si>
    <t>Гортензия метельчатая (Hydrangea paniculata Limelight C2 40-60)</t>
  </si>
  <si>
    <t>Гортензия метельчатая (Hydrangea paniculata Magical Candle C3)</t>
  </si>
  <si>
    <t>Гортензия метельчатая (Hydrangea paniculata Vanille Fraise C3)</t>
  </si>
  <si>
    <t>Дерен белый (Cornus alba Elegantissima C2 20-40)</t>
  </si>
  <si>
    <t>Зверобой Мозера (Hypericum moserianum C3 20-40)</t>
  </si>
  <si>
    <t>Ива пурпурная (Salix purpurea Nana C10 80-100)</t>
  </si>
  <si>
    <t>Ива пурпурная (Salix purpurea Nana C15 80-100)</t>
  </si>
  <si>
    <t>Лапчатка кустарниковая (Potentilla fruticosa Abbotswood C3 30-50)</t>
  </si>
  <si>
    <t>Лапчатка кустарниковая (Potentilla fruticosa Pretty Polly C2)</t>
  </si>
  <si>
    <t>Лещина/Орешник обыкновенная (Corylus avellana Contorta C15/20 PA 140-160)</t>
  </si>
  <si>
    <t>Пузыреплодник калинолистный (Physocarpus opulifolius Diable d'or C15 60-80)</t>
  </si>
  <si>
    <t>Пузыреплодник калинолистный (Physocarpus opulifolius Luteus C2 35-45)</t>
  </si>
  <si>
    <t>Пузыреплодник калинолистный (Physocarpus opulifolius Red Baron C35 200-220)</t>
  </si>
  <si>
    <t>Пузыреплодник калинолистный (Physocarpus opulifolius Red C10 80-100)</t>
  </si>
  <si>
    <t>Рябинник рябинолистный (Sorbaria sorbifolia Sem C12/15 80-100)</t>
  </si>
  <si>
    <t>Сирень обыкновенная (Syringa vulgaris Belle de Nancy C20 60-80)</t>
  </si>
  <si>
    <t>Сирень обыкновенная (Syringa vulgaris Charles Joly C10 PA 60-80)</t>
  </si>
  <si>
    <t>Сирень обыкновенная (Syringa vulgaris Charles Joly C20 60-80)</t>
  </si>
  <si>
    <t>Сирень обыкновенная (Syringa vulgaris Firmament C20 60-80)</t>
  </si>
  <si>
    <t>Сирень обыкновенная (Syringa vulgaris Katherine Havemeyer C20 60-80)</t>
  </si>
  <si>
    <t>Сирень обыкновенная (Syringa vulgaris Pamyat o Vavilove C20 60-80)</t>
  </si>
  <si>
    <t>Сирень обыкновенная (Syringa vulgaris Saturnale C20 60-80)</t>
  </si>
  <si>
    <t>Сирень обыкновенная (Syringa vulgaris Taras Bulba C20 60-80)</t>
  </si>
  <si>
    <t>Скумпия кожевенная (Cotinus coggygria Purpureus C2)</t>
  </si>
  <si>
    <t>Снежноягодник белый (Symphoricarpos albus C35 100-120)</t>
  </si>
  <si>
    <t>Спирея японская (Spiraea japonica Dart's Red C12 30-40 40-50)</t>
  </si>
  <si>
    <t>Спирея японская (Spiraea japonica Golden Princess C4 35-45 25-35)</t>
  </si>
  <si>
    <t>Спирея японская (Spiraea japonica Little Princess C3 10-20)</t>
  </si>
  <si>
    <t>Хеномелес/Айва великолепный (Chaenomeles speciosa C2 30-40)</t>
  </si>
  <si>
    <t>C18</t>
  </si>
  <si>
    <t>C12/15</t>
  </si>
  <si>
    <t>C15/20</t>
  </si>
  <si>
    <t>PA 60-80</t>
  </si>
  <si>
    <t>C1,5/2</t>
  </si>
  <si>
    <t>C10/15</t>
  </si>
  <si>
    <t>C7/10</t>
  </si>
  <si>
    <t>C4/5</t>
  </si>
  <si>
    <t>C5/7</t>
  </si>
  <si>
    <t>C5/7,5</t>
  </si>
  <si>
    <t>Сумма за растения</t>
  </si>
  <si>
    <r>
      <t xml:space="preserve">Сумма за растения, </t>
    </r>
    <r>
      <rPr>
        <b/>
        <sz val="11"/>
        <rFont val="Calibri"/>
        <family val="2"/>
        <charset val="204"/>
      </rPr>
      <t>₽</t>
    </r>
  </si>
  <si>
    <t>PlantMarket Cash&amp;Carry</t>
  </si>
  <si>
    <t>Скидка 10% при заказе от 100 штук на позицию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</si>
</sst>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#,##0.00\ &quot;₽&quot;"/>
    <numFmt numFmtId="165" formatCode="#,##0.00\ [$€-1]"/>
    <numFmt numFmtId="166" formatCode="0.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  <charset val="204"/>
    </font>
    <font>
      <sz val="22"/>
      <color theme="1"/>
      <name val="Arial"/>
      <family val="2"/>
      <charset val="204"/>
    </font>
    <font>
      <sz val="11"/>
      <color theme="1"/>
      <name val="Arial"/>
      <family val="2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color theme="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0"/>
      <color theme="9" tint="-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/>
    <xf numFmtId="0" fontId="6" fillId="0" borderId="0"/>
    <xf numFmtId="0" fontId="6" fillId="0" borderId="0"/>
    <xf numFmtId="0" fontId="15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" fillId="0" borderId="0"/>
    <xf numFmtId="0" fontId="6" fillId="0" borderId="0"/>
  </cellStyleXfs>
  <cellXfs count="19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Protection="1">
      <protection locked="0"/>
    </xf>
    <xf numFmtId="2" fontId="7" fillId="0" borderId="0" xfId="2" applyNumberFormat="1" applyFont="1" applyAlignment="1" applyProtection="1">
      <alignment horizontal="center"/>
      <protection locked="0"/>
    </xf>
    <xf numFmtId="0" fontId="8" fillId="0" borderId="0" xfId="2" applyFont="1" applyProtection="1"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/>
      <protection locked="0"/>
    </xf>
    <xf numFmtId="0" fontId="12" fillId="0" borderId="0" xfId="3" applyFont="1" applyProtection="1">
      <protection locked="0"/>
    </xf>
    <xf numFmtId="0" fontId="13" fillId="0" borderId="0" xfId="3" applyFont="1" applyProtection="1">
      <protection locked="0"/>
    </xf>
    <xf numFmtId="0" fontId="9" fillId="0" borderId="0" xfId="0" applyFont="1" applyAlignment="1" applyProtection="1">
      <alignment horizontal="right" vertical="center" indent="1"/>
      <protection locked="0"/>
    </xf>
    <xf numFmtId="0" fontId="9" fillId="0" borderId="0" xfId="2" applyFont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4" fillId="0" borderId="2" xfId="4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horizontal="right"/>
      <protection locked="0"/>
    </xf>
    <xf numFmtId="165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1" xfId="6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20" fillId="0" borderId="0" xfId="0" applyFont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Protection="1">
      <protection locked="0"/>
    </xf>
    <xf numFmtId="0" fontId="22" fillId="0" borderId="0" xfId="0" applyFont="1"/>
    <xf numFmtId="0" fontId="10" fillId="0" borderId="1" xfId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4" fillId="0" borderId="1" xfId="4" applyFont="1" applyBorder="1" applyAlignment="1" applyProtection="1">
      <alignment horizontal="center" vertical="center"/>
      <protection locked="0"/>
    </xf>
    <xf numFmtId="0" fontId="4" fillId="0" borderId="1" xfId="2" applyFont="1" applyBorder="1" applyAlignment="1" applyProtection="1">
      <alignment horizontal="center" vertical="center"/>
      <protection locked="0"/>
    </xf>
    <xf numFmtId="0" fontId="22" fillId="0" borderId="1" xfId="7" applyFont="1" applyBorder="1" applyAlignment="1" applyProtection="1">
      <alignment horizontal="center" vertical="center"/>
      <protection locked="0"/>
    </xf>
    <xf numFmtId="0" fontId="22" fillId="0" borderId="1" xfId="4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1" xfId="0" applyFont="1" applyBorder="1" applyAlignment="1" applyProtection="1">
      <alignment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3" fillId="0" borderId="0" xfId="0" applyFont="1" applyProtection="1">
      <protection locked="0"/>
    </xf>
    <xf numFmtId="0" fontId="4" fillId="0" borderId="1" xfId="8" applyFont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2" fillId="0" borderId="1" xfId="2" applyFont="1" applyBorder="1" applyAlignment="1" applyProtection="1">
      <alignment horizontal="center" vertical="center"/>
      <protection locked="0"/>
    </xf>
    <xf numFmtId="0" fontId="4" fillId="0" borderId="1" xfId="7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2" fontId="22" fillId="0" borderId="1" xfId="0" applyNumberFormat="1" applyFont="1" applyBorder="1" applyAlignment="1" applyProtection="1">
      <alignment horizontal="center" vertical="center"/>
      <protection locked="0"/>
    </xf>
    <xf numFmtId="166" fontId="22" fillId="0" borderId="1" xfId="4" applyNumberFormat="1" applyFont="1" applyBorder="1" applyAlignment="1" applyProtection="1">
      <alignment horizontal="center" vertical="center"/>
      <protection locked="0"/>
    </xf>
    <xf numFmtId="2" fontId="4" fillId="0" borderId="1" xfId="4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" xfId="4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22" fillId="0" borderId="3" xfId="4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4" fontId="22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4" applyNumberFormat="1" applyFont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vertical="center"/>
      <protection locked="0"/>
    </xf>
    <xf numFmtId="0" fontId="3" fillId="4" borderId="8" xfId="6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6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/>
    <xf numFmtId="0" fontId="4" fillId="0" borderId="3" xfId="0" applyFont="1" applyBorder="1" applyAlignment="1" applyProtection="1">
      <alignment vertical="center"/>
      <protection locked="0"/>
    </xf>
    <xf numFmtId="0" fontId="4" fillId="5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9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top" wrapText="1"/>
    </xf>
    <xf numFmtId="0" fontId="4" fillId="0" borderId="7" xfId="0" applyFont="1" applyBorder="1"/>
    <xf numFmtId="0" fontId="0" fillId="0" borderId="7" xfId="0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4" fillId="0" borderId="3" xfId="8" applyFont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top" wrapText="1"/>
    </xf>
    <xf numFmtId="0" fontId="4" fillId="0" borderId="3" xfId="7" applyFont="1" applyBorder="1" applyAlignment="1" applyProtection="1">
      <alignment horizontal="center" vertical="center"/>
      <protection locked="0"/>
    </xf>
    <xf numFmtId="0" fontId="22" fillId="0" borderId="3" xfId="7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4" applyFont="1" applyBorder="1" applyAlignment="1" applyProtection="1">
      <alignment vertical="center"/>
      <protection locked="0"/>
    </xf>
    <xf numFmtId="0" fontId="5" fillId="5" borderId="0" xfId="0" applyFont="1" applyFill="1"/>
    <xf numFmtId="0" fontId="5" fillId="5" borderId="0" xfId="0" applyFont="1" applyFill="1" applyProtection="1">
      <protection locked="0"/>
    </xf>
    <xf numFmtId="0" fontId="20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22" fillId="0" borderId="1" xfId="8" applyFont="1" applyBorder="1" applyAlignment="1" applyProtection="1">
      <alignment horizontal="center" vertical="center"/>
      <protection locked="0"/>
    </xf>
    <xf numFmtId="0" fontId="22" fillId="0" borderId="3" xfId="8" applyFont="1" applyBorder="1" applyAlignment="1" applyProtection="1">
      <alignment horizontal="center" vertical="center"/>
      <protection locked="0"/>
    </xf>
    <xf numFmtId="0" fontId="0" fillId="5" borderId="1" xfId="0" applyFill="1" applyBorder="1" applyAlignment="1">
      <alignment horizontal="left" vertical="top" wrapText="1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/>
    <xf numFmtId="0" fontId="4" fillId="0" borderId="3" xfId="2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5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1" xfId="2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" fontId="22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Border="1" applyAlignment="1" applyProtection="1">
      <alignment vertical="center"/>
      <protection locked="0"/>
    </xf>
    <xf numFmtId="0" fontId="3" fillId="4" borderId="2" xfId="0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/>
    <xf numFmtId="0" fontId="14" fillId="0" borderId="1" xfId="2" applyFont="1" applyBorder="1" applyAlignment="1">
      <alignment horizontal="center" vertical="center"/>
    </xf>
    <xf numFmtId="0" fontId="11" fillId="0" borderId="0" xfId="1" applyFont="1" applyFill="1" applyAlignment="1" applyProtection="1">
      <alignment horizontal="center" vertical="center"/>
      <protection locked="0"/>
    </xf>
    <xf numFmtId="0" fontId="9" fillId="3" borderId="5" xfId="2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0" fontId="16" fillId="0" borderId="0" xfId="4" applyFont="1" applyBorder="1" applyAlignment="1" applyProtection="1">
      <alignment horizontal="left" vertical="center" indent="1"/>
      <protection locked="0"/>
    </xf>
    <xf numFmtId="44" fontId="14" fillId="0" borderId="0" xfId="0" applyNumberFormat="1" applyFont="1" applyBorder="1" applyAlignment="1" applyProtection="1">
      <alignment horizontal="left" vertical="center" inden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0" fillId="4" borderId="7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9" fillId="3" borderId="1" xfId="2" applyFont="1" applyFill="1" applyBorder="1" applyAlignment="1" applyProtection="1">
      <alignment horizontal="center" vertical="top" wrapText="1"/>
      <protection locked="0"/>
    </xf>
    <xf numFmtId="0" fontId="27" fillId="3" borderId="1" xfId="2" applyFont="1" applyFill="1" applyBorder="1" applyAlignment="1" applyProtection="1">
      <alignment horizontal="center" vertical="top" wrapText="1"/>
      <protection locked="0"/>
    </xf>
    <xf numFmtId="0" fontId="3" fillId="3" borderId="1" xfId="2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Protection="1">
      <protection locked="0"/>
    </xf>
    <xf numFmtId="0" fontId="20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44" fontId="19" fillId="0" borderId="0" xfId="5" applyNumberFormat="1" applyFont="1" applyBorder="1" applyAlignment="1">
      <alignment horizontal="right"/>
    </xf>
    <xf numFmtId="0" fontId="28" fillId="0" borderId="0" xfId="0" applyFont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/>
      <protection locked="0"/>
    </xf>
    <xf numFmtId="0" fontId="27" fillId="0" borderId="0" xfId="0" applyFont="1" applyProtection="1">
      <protection locked="0"/>
    </xf>
    <xf numFmtId="0" fontId="29" fillId="0" borderId="0" xfId="2" applyFont="1" applyAlignment="1" applyProtection="1">
      <alignment horizontal="left" vertical="center"/>
      <protection locked="0"/>
    </xf>
    <xf numFmtId="0" fontId="29" fillId="0" borderId="0" xfId="0" applyFont="1" applyFill="1" applyAlignment="1">
      <alignment vertical="center"/>
    </xf>
    <xf numFmtId="0" fontId="20" fillId="0" borderId="0" xfId="0" applyNumberFormat="1" applyFont="1" applyAlignment="1" applyProtection="1">
      <alignment horizontal="center" vertical="center"/>
      <protection locked="0"/>
    </xf>
    <xf numFmtId="0" fontId="30" fillId="3" borderId="1" xfId="2" applyNumberFormat="1" applyFont="1" applyFill="1" applyBorder="1" applyAlignment="1" applyProtection="1">
      <alignment horizontal="center" vertical="center" wrapText="1"/>
      <protection locked="0"/>
    </xf>
    <xf numFmtId="0" fontId="30" fillId="4" borderId="7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Border="1" applyAlignment="1">
      <alignment horizontal="center" vertical="center" wrapText="1"/>
    </xf>
    <xf numFmtId="0" fontId="30" fillId="4" borderId="0" xfId="0" applyNumberFormat="1" applyFont="1" applyFill="1" applyBorder="1" applyAlignment="1" applyProtection="1">
      <alignment horizontal="center" vertical="center"/>
      <protection locked="0"/>
    </xf>
    <xf numFmtId="0" fontId="30" fillId="4" borderId="8" xfId="0" applyNumberFormat="1" applyFont="1" applyFill="1" applyBorder="1" applyAlignment="1" applyProtection="1">
      <alignment horizontal="center" vertical="center"/>
      <protection locked="0"/>
    </xf>
    <xf numFmtId="0" fontId="20" fillId="5" borderId="1" xfId="0" applyNumberFormat="1" applyFont="1" applyFill="1" applyBorder="1" applyAlignment="1">
      <alignment horizontal="center" vertical="center"/>
    </xf>
    <xf numFmtId="0" fontId="30" fillId="4" borderId="2" xfId="0" applyNumberFormat="1" applyFont="1" applyFill="1" applyBorder="1" applyAlignment="1" applyProtection="1">
      <alignment horizontal="center" vertical="center"/>
      <protection locked="0"/>
    </xf>
    <xf numFmtId="0" fontId="20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" fontId="4" fillId="0" borderId="2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horizontal="right" vertical="center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</cellXfs>
  <cellStyles count="12">
    <cellStyle name="Гиперссылка" xfId="1" builtinId="8"/>
    <cellStyle name="Обычный" xfId="0" builtinId="0"/>
    <cellStyle name="Обычный 2" xfId="2"/>
    <cellStyle name="Обычный 2 2" xfId="3"/>
    <cellStyle name="Обычный 3" xfId="9"/>
    <cellStyle name="Обычный 3 2" xfId="11"/>
    <cellStyle name="Обычный 4" xfId="10"/>
    <cellStyle name="Обычный 5" xfId="5"/>
    <cellStyle name="Обычный_Лист1" xfId="4"/>
    <cellStyle name="Обычный_Лист2" xfId="8"/>
    <cellStyle name="Обычный_Лист3" xfId="7"/>
    <cellStyle name="Обычный_наличие" xfId="6"/>
  </cellStyles>
  <dxfs count="1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74930</xdr:rowOff>
    </xdr:from>
    <xdr:to>
      <xdr:col>3</xdr:col>
      <xdr:colOff>771525</xdr:colOff>
      <xdr:row>2</xdr:row>
      <xdr:rowOff>167504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62DFE6A9-8547-4071-BA38-FF210B959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6750" y="74930"/>
          <a:ext cx="1924050" cy="883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lantmarket.ru/predzakaz-osen-2020.html/nid/66756" TargetMode="External"/><Relationship Id="rId117" Type="http://schemas.openxmlformats.org/officeDocument/2006/relationships/hyperlink" Target="https://plantmarket.ru/predzakaz-osen-2020.html/nid/66985" TargetMode="External"/><Relationship Id="rId21" Type="http://schemas.openxmlformats.org/officeDocument/2006/relationships/hyperlink" Target="https://plantmarket.ru/predzakaz-osen-2020.html/nid/66778" TargetMode="External"/><Relationship Id="rId42" Type="http://schemas.openxmlformats.org/officeDocument/2006/relationships/hyperlink" Target="https://plantmarket.ru/predzakaz-osen-2020.html/nid/66687" TargetMode="External"/><Relationship Id="rId47" Type="http://schemas.openxmlformats.org/officeDocument/2006/relationships/hyperlink" Target="https://plantmarket.ru/predzakaz-osen-2020.html/nid/66919" TargetMode="External"/><Relationship Id="rId63" Type="http://schemas.openxmlformats.org/officeDocument/2006/relationships/hyperlink" Target="https://plantmarket.ru/predzakaz-osen-2020.html/nid/66634" TargetMode="External"/><Relationship Id="rId68" Type="http://schemas.openxmlformats.org/officeDocument/2006/relationships/hyperlink" Target="https://plantmarket.ru/predzakaz-osen-2020.html/nid/66646" TargetMode="External"/><Relationship Id="rId84" Type="http://schemas.openxmlformats.org/officeDocument/2006/relationships/hyperlink" Target="https://plantmarket.ru/predzakaz-osen-2020.html/nid/66955" TargetMode="External"/><Relationship Id="rId89" Type="http://schemas.openxmlformats.org/officeDocument/2006/relationships/hyperlink" Target="https://plantmarket.ru/predzakaz-osen-2020.html/nid/66849" TargetMode="External"/><Relationship Id="rId112" Type="http://schemas.openxmlformats.org/officeDocument/2006/relationships/hyperlink" Target="https://plantmarket.ru/predzakaz-osen-2020.html/nid/67015" TargetMode="External"/><Relationship Id="rId133" Type="http://schemas.openxmlformats.org/officeDocument/2006/relationships/hyperlink" Target="https://plantmarket.ru/predzakaz-osen-2020.html/nid/67097" TargetMode="External"/><Relationship Id="rId138" Type="http://schemas.openxmlformats.org/officeDocument/2006/relationships/hyperlink" Target="https://plantmarket.ru/predzakaz-osen-2020.html/nid/66853" TargetMode="External"/><Relationship Id="rId154" Type="http://schemas.openxmlformats.org/officeDocument/2006/relationships/hyperlink" Target="https://plantmarket.ru/predzakaz-osen-2020.html/nid/67020" TargetMode="External"/><Relationship Id="rId159" Type="http://schemas.openxmlformats.org/officeDocument/2006/relationships/hyperlink" Target="https://plantmarket.ru/predzakaz-osen-2020.html/nid/67202" TargetMode="External"/><Relationship Id="rId175" Type="http://schemas.openxmlformats.org/officeDocument/2006/relationships/hyperlink" Target="https://plantmarket.ru/predzakaz-osen-2020.html/nid/66899" TargetMode="External"/><Relationship Id="rId170" Type="http://schemas.openxmlformats.org/officeDocument/2006/relationships/hyperlink" Target="https://plantmarket.ru/predzakaz-osen-2020.html/nid/66903" TargetMode="External"/><Relationship Id="rId16" Type="http://schemas.openxmlformats.org/officeDocument/2006/relationships/hyperlink" Target="https://plantmarket.ru/predzakaz-osen-2020.html/nid/66810" TargetMode="External"/><Relationship Id="rId107" Type="http://schemas.openxmlformats.org/officeDocument/2006/relationships/hyperlink" Target="https://plantmarket.ru/predzakaz-osen-2020.html/nid/67018" TargetMode="External"/><Relationship Id="rId11" Type="http://schemas.openxmlformats.org/officeDocument/2006/relationships/hyperlink" Target="https://plantmarket.ru/predzakaz-osen-2020.html/nid/66817" TargetMode="External"/><Relationship Id="rId32" Type="http://schemas.openxmlformats.org/officeDocument/2006/relationships/hyperlink" Target="https://plantmarket.ru/predzakaz-osen-2020.html/nid/66709" TargetMode="External"/><Relationship Id="rId37" Type="http://schemas.openxmlformats.org/officeDocument/2006/relationships/hyperlink" Target="https://plantmarket.ru/predzakaz-osen-2020.html/nid/66694" TargetMode="External"/><Relationship Id="rId53" Type="http://schemas.openxmlformats.org/officeDocument/2006/relationships/hyperlink" Target="https://plantmarket.ru/predzakaz-osen-2020.html/nid/66674" TargetMode="External"/><Relationship Id="rId58" Type="http://schemas.openxmlformats.org/officeDocument/2006/relationships/hyperlink" Target="https://plantmarket.ru/predzakaz-osen-2020.html/nid/67258" TargetMode="External"/><Relationship Id="rId74" Type="http://schemas.openxmlformats.org/officeDocument/2006/relationships/hyperlink" Target="https://plantmarket.ru/predzakaz-osen-2020.html/nid/66937" TargetMode="External"/><Relationship Id="rId79" Type="http://schemas.openxmlformats.org/officeDocument/2006/relationships/hyperlink" Target="https://plantmarket.ru/predzakaz-osen-2020.html/nid/67209" TargetMode="External"/><Relationship Id="rId102" Type="http://schemas.openxmlformats.org/officeDocument/2006/relationships/hyperlink" Target="https://plantmarket.ru/predzakaz-osen-2020.html/nid/67236" TargetMode="External"/><Relationship Id="rId123" Type="http://schemas.openxmlformats.org/officeDocument/2006/relationships/hyperlink" Target="https://plantmarket.ru/predzakaz-osen-2020.html/nid/66890" TargetMode="External"/><Relationship Id="rId128" Type="http://schemas.openxmlformats.org/officeDocument/2006/relationships/hyperlink" Target="https://plantmarket.ru/predzakaz-osen-2020.html/nid/66881" TargetMode="External"/><Relationship Id="rId144" Type="http://schemas.openxmlformats.org/officeDocument/2006/relationships/hyperlink" Target="https://plantmarket.ru/predzakaz-osen-2020.html/nid/67243" TargetMode="External"/><Relationship Id="rId149" Type="http://schemas.openxmlformats.org/officeDocument/2006/relationships/hyperlink" Target="https://plantmarket.ru/predzakaz-osen-2020.html/nid/67175" TargetMode="External"/><Relationship Id="rId5" Type="http://schemas.openxmlformats.org/officeDocument/2006/relationships/hyperlink" Target="https://plantmarket.ru/predzakaz-osen-2020.html/nid/66825" TargetMode="External"/><Relationship Id="rId90" Type="http://schemas.openxmlformats.org/officeDocument/2006/relationships/hyperlink" Target="https://plantmarket.ru/predzakaz-osen-2020.html/nid/67109" TargetMode="External"/><Relationship Id="rId95" Type="http://schemas.openxmlformats.org/officeDocument/2006/relationships/hyperlink" Target="https://plantmarket.ru/predzakaz-osen-2020.html/nid/66867" TargetMode="External"/><Relationship Id="rId160" Type="http://schemas.openxmlformats.org/officeDocument/2006/relationships/hyperlink" Target="https://plantmarket.ru/predzakaz-osen-2020.html/nid/67197" TargetMode="External"/><Relationship Id="rId165" Type="http://schemas.openxmlformats.org/officeDocument/2006/relationships/hyperlink" Target="https://plantmarket.ru/predzakaz-osen-2020.html/nid/66975" TargetMode="External"/><Relationship Id="rId181" Type="http://schemas.openxmlformats.org/officeDocument/2006/relationships/hyperlink" Target="https://plantmarket.ru/predzakaz-osen-2020.html/nid/66858" TargetMode="External"/><Relationship Id="rId186" Type="http://schemas.openxmlformats.org/officeDocument/2006/relationships/printerSettings" Target="../printerSettings/printerSettings1.bin"/><Relationship Id="rId22" Type="http://schemas.openxmlformats.org/officeDocument/2006/relationships/hyperlink" Target="https://plantmarket.ru/predzakaz-osen-2020.html/nid/66776" TargetMode="External"/><Relationship Id="rId27" Type="http://schemas.openxmlformats.org/officeDocument/2006/relationships/hyperlink" Target="https://plantmarket.ru/predzakaz-osen-2020.html/nid/66749" TargetMode="External"/><Relationship Id="rId43" Type="http://schemas.openxmlformats.org/officeDocument/2006/relationships/hyperlink" Target="https://plantmarket.ru/predzakaz-osen-2020.html/nid/66667" TargetMode="External"/><Relationship Id="rId48" Type="http://schemas.openxmlformats.org/officeDocument/2006/relationships/hyperlink" Target="https://plantmarket.ru/predzakaz-osen-2020.html/nid/66661" TargetMode="External"/><Relationship Id="rId64" Type="http://schemas.openxmlformats.org/officeDocument/2006/relationships/hyperlink" Target="https://plantmarket.ru/predzakaz-osen-2020.html/nid/66979" TargetMode="External"/><Relationship Id="rId69" Type="http://schemas.openxmlformats.org/officeDocument/2006/relationships/hyperlink" Target="https://plantmarket.ru/predzakaz-osen-2020.html/nid/66645" TargetMode="External"/><Relationship Id="rId113" Type="http://schemas.openxmlformats.org/officeDocument/2006/relationships/hyperlink" Target="https://plantmarket.ru/predzakaz-osen-2020.html/nid/67014" TargetMode="External"/><Relationship Id="rId118" Type="http://schemas.openxmlformats.org/officeDocument/2006/relationships/hyperlink" Target="https://plantmarket.ru/predzakaz-osen-2020.html/nid/67153" TargetMode="External"/><Relationship Id="rId134" Type="http://schemas.openxmlformats.org/officeDocument/2006/relationships/hyperlink" Target="https://plantmarket.ru/predzakaz-osen-2020.html/nid/67096" TargetMode="External"/><Relationship Id="rId139" Type="http://schemas.openxmlformats.org/officeDocument/2006/relationships/hyperlink" Target="https://plantmarket.ru/predzakaz-osen-2020.html/nid/67237" TargetMode="External"/><Relationship Id="rId80" Type="http://schemas.openxmlformats.org/officeDocument/2006/relationships/hyperlink" Target="https://plantmarket.ru/predzakaz-osen-2020.html/nid/67118" TargetMode="External"/><Relationship Id="rId85" Type="http://schemas.openxmlformats.org/officeDocument/2006/relationships/hyperlink" Target="https://plantmarket.ru/predzakaz-osen-2020.html/nid/67022" TargetMode="External"/><Relationship Id="rId150" Type="http://schemas.openxmlformats.org/officeDocument/2006/relationships/hyperlink" Target="https://plantmarket.ru/predzakaz-osen-2020.html/nid/67210" TargetMode="External"/><Relationship Id="rId155" Type="http://schemas.openxmlformats.org/officeDocument/2006/relationships/hyperlink" Target="https://plantmarket.ru/predzakaz-osen-2020.html/nid/67024" TargetMode="External"/><Relationship Id="rId171" Type="http://schemas.openxmlformats.org/officeDocument/2006/relationships/hyperlink" Target="https://plantmarket.ru/predzakaz-osen-2020.html/nid/66892" TargetMode="External"/><Relationship Id="rId176" Type="http://schemas.openxmlformats.org/officeDocument/2006/relationships/hyperlink" Target="https://plantmarket.ru/predzakaz-osen-2020.html/nid/66893" TargetMode="External"/><Relationship Id="rId12" Type="http://schemas.openxmlformats.org/officeDocument/2006/relationships/hyperlink" Target="https://plantmarket.ru/predzakaz-osen-2020.html/nid/66815" TargetMode="External"/><Relationship Id="rId17" Type="http://schemas.openxmlformats.org/officeDocument/2006/relationships/hyperlink" Target="https://plantmarket.ru/predzakaz-osen-2020.html/nid/66797" TargetMode="External"/><Relationship Id="rId33" Type="http://schemas.openxmlformats.org/officeDocument/2006/relationships/hyperlink" Target="https://plantmarket.ru/predzakaz-osen-2020.html/nid/66638" TargetMode="External"/><Relationship Id="rId38" Type="http://schemas.openxmlformats.org/officeDocument/2006/relationships/hyperlink" Target="https://plantmarket.ru/predzakaz-osen-2020.html/nid/66692" TargetMode="External"/><Relationship Id="rId59" Type="http://schemas.openxmlformats.org/officeDocument/2006/relationships/hyperlink" Target="https://plantmarket.ru/predzakaz-osen-2020.html/nid/67257" TargetMode="External"/><Relationship Id="rId103" Type="http://schemas.openxmlformats.org/officeDocument/2006/relationships/hyperlink" Target="https://plantmarket.ru/predzakaz-osen-2020.html/nid/67021" TargetMode="External"/><Relationship Id="rId108" Type="http://schemas.openxmlformats.org/officeDocument/2006/relationships/hyperlink" Target="https://plantmarket.ru/predzakaz-osen-2020.html/nid/66879" TargetMode="External"/><Relationship Id="rId124" Type="http://schemas.openxmlformats.org/officeDocument/2006/relationships/hyperlink" Target="https://plantmarket.ru/predzakaz-osen-2020.html/nid/67043" TargetMode="External"/><Relationship Id="rId129" Type="http://schemas.openxmlformats.org/officeDocument/2006/relationships/hyperlink" Target="https://plantmarket.ru/predzakaz-osen-2020.html/nid/66925" TargetMode="External"/><Relationship Id="rId54" Type="http://schemas.openxmlformats.org/officeDocument/2006/relationships/hyperlink" Target="https://plantmarket.ru/predzakaz-osen-2020.html/nid/66640" TargetMode="External"/><Relationship Id="rId70" Type="http://schemas.openxmlformats.org/officeDocument/2006/relationships/hyperlink" Target="https://plantmarket.ru/predzakaz-osen-2020.html/nid/67240" TargetMode="External"/><Relationship Id="rId75" Type="http://schemas.openxmlformats.org/officeDocument/2006/relationships/hyperlink" Target="https://plantmarket.ru/predzakaz-osen-2020.html/nid/66933" TargetMode="External"/><Relationship Id="rId91" Type="http://schemas.openxmlformats.org/officeDocument/2006/relationships/hyperlink" Target="https://plantmarket.ru/predzakaz-osen-2020.html/nid/66870" TargetMode="External"/><Relationship Id="rId96" Type="http://schemas.openxmlformats.org/officeDocument/2006/relationships/hyperlink" Target="https://plantmarket.ru/predzakaz-osen-2020.html/nid/66903" TargetMode="External"/><Relationship Id="rId140" Type="http://schemas.openxmlformats.org/officeDocument/2006/relationships/hyperlink" Target="https://plantmarket.ru/predzakaz-osen-2020.html/nid/66990" TargetMode="External"/><Relationship Id="rId145" Type="http://schemas.openxmlformats.org/officeDocument/2006/relationships/hyperlink" Target="https://plantmarket.ru/predzakaz-osen-2020.html/nid/67104" TargetMode="External"/><Relationship Id="rId161" Type="http://schemas.openxmlformats.org/officeDocument/2006/relationships/hyperlink" Target="https://plantmarket.ru/predzakaz-osen-2020.html/nid/67204" TargetMode="External"/><Relationship Id="rId166" Type="http://schemas.openxmlformats.org/officeDocument/2006/relationships/hyperlink" Target="https://plantmarket.ru/predzakaz-osen-2020.html/nid/66964" TargetMode="External"/><Relationship Id="rId182" Type="http://schemas.openxmlformats.org/officeDocument/2006/relationships/hyperlink" Target="https://plantmarket.ru/predzakaz-osen-2020.html/nid/66717" TargetMode="External"/><Relationship Id="rId187" Type="http://schemas.openxmlformats.org/officeDocument/2006/relationships/drawing" Target="../drawings/drawing1.xml"/><Relationship Id="rId1" Type="http://schemas.openxmlformats.org/officeDocument/2006/relationships/hyperlink" Target="https://plantmarket.ru/predzakaz-osen-2020.html/nid/67159" TargetMode="External"/><Relationship Id="rId6" Type="http://schemas.openxmlformats.org/officeDocument/2006/relationships/hyperlink" Target="https://plantmarket.ru/predzakaz-osen-2020.html/nid/66824" TargetMode="External"/><Relationship Id="rId23" Type="http://schemas.openxmlformats.org/officeDocument/2006/relationships/hyperlink" Target="https://plantmarket.ru/predzakaz-osen-2020.html/nid/66774" TargetMode="External"/><Relationship Id="rId28" Type="http://schemas.openxmlformats.org/officeDocument/2006/relationships/hyperlink" Target="https://plantmarket.ru/predzakaz-osen-2020.html/nid/66725" TargetMode="External"/><Relationship Id="rId49" Type="http://schemas.openxmlformats.org/officeDocument/2006/relationships/hyperlink" Target="https://plantmarket.ru/predzakaz-osen-2020.html/nid/66673" TargetMode="External"/><Relationship Id="rId114" Type="http://schemas.openxmlformats.org/officeDocument/2006/relationships/hyperlink" Target="https://plantmarket.ru/predzakaz-osen-2020.html/nid/67267" TargetMode="External"/><Relationship Id="rId119" Type="http://schemas.openxmlformats.org/officeDocument/2006/relationships/hyperlink" Target="https://plantmarket.ru/predzakaz-osen-2020.html/nid/67111" TargetMode="External"/><Relationship Id="rId44" Type="http://schemas.openxmlformats.org/officeDocument/2006/relationships/hyperlink" Target="https://plantmarket.ru/predzakaz-osen-2020.html/nid/66641" TargetMode="External"/><Relationship Id="rId60" Type="http://schemas.openxmlformats.org/officeDocument/2006/relationships/hyperlink" Target="https://plantmarket.ru/predzakaz-osen-2020.html/nid/67264" TargetMode="External"/><Relationship Id="rId65" Type="http://schemas.openxmlformats.org/officeDocument/2006/relationships/hyperlink" Target="https://plantmarket.ru/predzakaz-osen-2020.html/nid/67134" TargetMode="External"/><Relationship Id="rId81" Type="http://schemas.openxmlformats.org/officeDocument/2006/relationships/hyperlink" Target="https://plantmarket.ru/predzakaz-osen-2020.html/nid/67144" TargetMode="External"/><Relationship Id="rId86" Type="http://schemas.openxmlformats.org/officeDocument/2006/relationships/hyperlink" Target="https://plantmarket.ru/predzakaz-osen-2020.html/nid/67053" TargetMode="External"/><Relationship Id="rId130" Type="http://schemas.openxmlformats.org/officeDocument/2006/relationships/hyperlink" Target="https://plantmarket.ru/predzakaz-osen-2020.html/nid/66887" TargetMode="External"/><Relationship Id="rId135" Type="http://schemas.openxmlformats.org/officeDocument/2006/relationships/hyperlink" Target="https://plantmarket.ru/predzakaz-osen-2020.html/nid/67268" TargetMode="External"/><Relationship Id="rId151" Type="http://schemas.openxmlformats.org/officeDocument/2006/relationships/hyperlink" Target="https://plantmarket.ru/predzakaz-osen-2020.html/nid/67103" TargetMode="External"/><Relationship Id="rId156" Type="http://schemas.openxmlformats.org/officeDocument/2006/relationships/hyperlink" Target="https://plantmarket.ru/predzakaz-osen-2020.html/nid/67043" TargetMode="External"/><Relationship Id="rId177" Type="http://schemas.openxmlformats.org/officeDocument/2006/relationships/hyperlink" Target="https://plantmarket.ru/predzakaz-osen-2020.html/nid/66898" TargetMode="External"/><Relationship Id="rId172" Type="http://schemas.openxmlformats.org/officeDocument/2006/relationships/hyperlink" Target="https://plantmarket.ru/predzakaz-osen-2020.html/nid/66896" TargetMode="External"/><Relationship Id="rId13" Type="http://schemas.openxmlformats.org/officeDocument/2006/relationships/hyperlink" Target="https://plantmarket.ru/predzakaz-osen-2020.html/nid/66814" TargetMode="External"/><Relationship Id="rId18" Type="http://schemas.openxmlformats.org/officeDocument/2006/relationships/hyperlink" Target="https://plantmarket.ru/predzakaz-osen-2020.html/nid/66696" TargetMode="External"/><Relationship Id="rId39" Type="http://schemas.openxmlformats.org/officeDocument/2006/relationships/hyperlink" Target="https://plantmarket.ru/predzakaz-osen-2020.html/nid/66695" TargetMode="External"/><Relationship Id="rId109" Type="http://schemas.openxmlformats.org/officeDocument/2006/relationships/hyperlink" Target="https://plantmarket.ru/predzakaz-osen-2020.html/nid/66896" TargetMode="External"/><Relationship Id="rId34" Type="http://schemas.openxmlformats.org/officeDocument/2006/relationships/hyperlink" Target="https://plantmarket.ru/predzakaz-osen-2020.html/nid/66686" TargetMode="External"/><Relationship Id="rId50" Type="http://schemas.openxmlformats.org/officeDocument/2006/relationships/hyperlink" Target="https://plantmarket.ru/predzakaz-osen-2020.html/nid/67261" TargetMode="External"/><Relationship Id="rId55" Type="http://schemas.openxmlformats.org/officeDocument/2006/relationships/hyperlink" Target="https://plantmarket.ru/predzakaz-osen-2020.html/nid/66647" TargetMode="External"/><Relationship Id="rId76" Type="http://schemas.openxmlformats.org/officeDocument/2006/relationships/hyperlink" Target="https://plantmarket.ru/predzakaz-osen-2020.html/nid/67236" TargetMode="External"/><Relationship Id="rId97" Type="http://schemas.openxmlformats.org/officeDocument/2006/relationships/hyperlink" Target="https://plantmarket.ru/predzakaz-osen-2020.html/nid/66697" TargetMode="External"/><Relationship Id="rId104" Type="http://schemas.openxmlformats.org/officeDocument/2006/relationships/hyperlink" Target="https://plantmarket.ru/predzakaz-osen-2020.html/nid/66892" TargetMode="External"/><Relationship Id="rId120" Type="http://schemas.openxmlformats.org/officeDocument/2006/relationships/hyperlink" Target="https://plantmarket.ru/predzakaz-osen-2020.html/nid/66965" TargetMode="External"/><Relationship Id="rId125" Type="http://schemas.openxmlformats.org/officeDocument/2006/relationships/hyperlink" Target="https://plantmarket.ru/predzakaz-osen-2020.html/nid/67008" TargetMode="External"/><Relationship Id="rId141" Type="http://schemas.openxmlformats.org/officeDocument/2006/relationships/hyperlink" Target="https://plantmarket.ru/predzakaz-osen-2020.html/nid/67167" TargetMode="External"/><Relationship Id="rId146" Type="http://schemas.openxmlformats.org/officeDocument/2006/relationships/hyperlink" Target="https://plantmarket.ru/predzakaz-osen-2020.html/nid/66939" TargetMode="External"/><Relationship Id="rId167" Type="http://schemas.openxmlformats.org/officeDocument/2006/relationships/hyperlink" Target="https://plantmarket.ru/predzakaz-osen-2020.html/nid/67231" TargetMode="External"/><Relationship Id="rId7" Type="http://schemas.openxmlformats.org/officeDocument/2006/relationships/hyperlink" Target="https://plantmarket.ru/predzakaz-osen-2020.html/nid/66823" TargetMode="External"/><Relationship Id="rId71" Type="http://schemas.openxmlformats.org/officeDocument/2006/relationships/hyperlink" Target="https://plantmarket.ru/predzakaz-osen-2020.html/nid/67190" TargetMode="External"/><Relationship Id="rId92" Type="http://schemas.openxmlformats.org/officeDocument/2006/relationships/hyperlink" Target="https://plantmarket.ru/predzakaz-osen-2020.html/nid/66847" TargetMode="External"/><Relationship Id="rId162" Type="http://schemas.openxmlformats.org/officeDocument/2006/relationships/hyperlink" Target="https://plantmarket.ru/predzakaz-osen-2020.html/nid/67196" TargetMode="External"/><Relationship Id="rId183" Type="http://schemas.openxmlformats.org/officeDocument/2006/relationships/hyperlink" Target="https://plantmarket.ru/predzakaz-osen-2020.html/nid/66721" TargetMode="External"/><Relationship Id="rId2" Type="http://schemas.openxmlformats.org/officeDocument/2006/relationships/hyperlink" Target="https://plantmarket.ru/predzakaz-osen-2020.html/nid/66837" TargetMode="External"/><Relationship Id="rId29" Type="http://schemas.openxmlformats.org/officeDocument/2006/relationships/hyperlink" Target="https://plantmarket.ru/predzakaz-osen-2020.html/nid/66924" TargetMode="External"/><Relationship Id="rId24" Type="http://schemas.openxmlformats.org/officeDocument/2006/relationships/hyperlink" Target="https://plantmarket.ru/predzakaz-osen-2020.html/nid/66761" TargetMode="External"/><Relationship Id="rId40" Type="http://schemas.openxmlformats.org/officeDocument/2006/relationships/hyperlink" Target="https://plantmarket.ru/predzakaz-osen-2020.html/nid/66693" TargetMode="External"/><Relationship Id="rId45" Type="http://schemas.openxmlformats.org/officeDocument/2006/relationships/hyperlink" Target="https://plantmarket.ru/predzakaz-osen-2020.html/nid/66665" TargetMode="External"/><Relationship Id="rId66" Type="http://schemas.openxmlformats.org/officeDocument/2006/relationships/hyperlink" Target="https://plantmarket.ru/predzakaz-osen-2020.html/nid/67060" TargetMode="External"/><Relationship Id="rId87" Type="http://schemas.openxmlformats.org/officeDocument/2006/relationships/hyperlink" Target="https://plantmarket.ru/predzakaz-osen-2020.html/nid/67106" TargetMode="External"/><Relationship Id="rId110" Type="http://schemas.openxmlformats.org/officeDocument/2006/relationships/hyperlink" Target="https://plantmarket.ru/predzakaz-osen-2020.html/nid/66878" TargetMode="External"/><Relationship Id="rId115" Type="http://schemas.openxmlformats.org/officeDocument/2006/relationships/hyperlink" Target="https://plantmarket.ru/predzakaz-osen-2020.html/nid/66876" TargetMode="External"/><Relationship Id="rId131" Type="http://schemas.openxmlformats.org/officeDocument/2006/relationships/hyperlink" Target="https://plantmarket.ru/predzakaz-osen-2020.html/nid/67120" TargetMode="External"/><Relationship Id="rId136" Type="http://schemas.openxmlformats.org/officeDocument/2006/relationships/hyperlink" Target="https://plantmarket.ru/predzakaz-osen-2020.html/nid/67115" TargetMode="External"/><Relationship Id="rId157" Type="http://schemas.openxmlformats.org/officeDocument/2006/relationships/hyperlink" Target="https://plantmarket.ru/predzakaz-osen-2020.html/nid/66987" TargetMode="External"/><Relationship Id="rId178" Type="http://schemas.openxmlformats.org/officeDocument/2006/relationships/hyperlink" Target="https://plantmarket.ru/predzakaz-osen-2020.html/nid/66869" TargetMode="External"/><Relationship Id="rId61" Type="http://schemas.openxmlformats.org/officeDocument/2006/relationships/hyperlink" Target="https://plantmarket.ru/predzakaz-osen-2020.html/nid/66635" TargetMode="External"/><Relationship Id="rId82" Type="http://schemas.openxmlformats.org/officeDocument/2006/relationships/hyperlink" Target="https://plantmarket.ru/predzakaz-osen-2020.html/nid/67029" TargetMode="External"/><Relationship Id="rId152" Type="http://schemas.openxmlformats.org/officeDocument/2006/relationships/hyperlink" Target="https://plantmarket.ru/predzakaz-osen-2020.html/nid/66982" TargetMode="External"/><Relationship Id="rId173" Type="http://schemas.openxmlformats.org/officeDocument/2006/relationships/hyperlink" Target="https://plantmarket.ru/predzakaz-osen-2020.html/nid/66878" TargetMode="External"/><Relationship Id="rId19" Type="http://schemas.openxmlformats.org/officeDocument/2006/relationships/hyperlink" Target="https://plantmarket.ru/predzakaz-osen-2020.html/nid/66782" TargetMode="External"/><Relationship Id="rId14" Type="http://schemas.openxmlformats.org/officeDocument/2006/relationships/hyperlink" Target="https://plantmarket.ru/predzakaz-osen-2020.html/nid/66813" TargetMode="External"/><Relationship Id="rId30" Type="http://schemas.openxmlformats.org/officeDocument/2006/relationships/hyperlink" Target="https://plantmarket.ru/predzakaz-osen-2020.html/nid/66656" TargetMode="External"/><Relationship Id="rId35" Type="http://schemas.openxmlformats.org/officeDocument/2006/relationships/hyperlink" Target="https://plantmarket.ru/predzakaz-osen-2020.html/nid/66690" TargetMode="External"/><Relationship Id="rId56" Type="http://schemas.openxmlformats.org/officeDocument/2006/relationships/hyperlink" Target="https://plantmarket.ru/predzakaz-osen-2020.html/nid/66648" TargetMode="External"/><Relationship Id="rId77" Type="http://schemas.openxmlformats.org/officeDocument/2006/relationships/hyperlink" Target="https://plantmarket.ru/predzakaz-osen-2020.html/nid/67248" TargetMode="External"/><Relationship Id="rId100" Type="http://schemas.openxmlformats.org/officeDocument/2006/relationships/hyperlink" Target="https://plantmarket.ru/predzakaz-osen-2020.html/nid/66862" TargetMode="External"/><Relationship Id="rId105" Type="http://schemas.openxmlformats.org/officeDocument/2006/relationships/hyperlink" Target="https://plantmarket.ru/predzakaz-osen-2020.html/nid/66968" TargetMode="External"/><Relationship Id="rId126" Type="http://schemas.openxmlformats.org/officeDocument/2006/relationships/hyperlink" Target="https://plantmarket.ru/predzakaz-osen-2020.html/nid/67114" TargetMode="External"/><Relationship Id="rId147" Type="http://schemas.openxmlformats.org/officeDocument/2006/relationships/hyperlink" Target="https://plantmarket.ru/predzakaz-osen-2020.html/nid/67050" TargetMode="External"/><Relationship Id="rId168" Type="http://schemas.openxmlformats.org/officeDocument/2006/relationships/hyperlink" Target="https://plantmarket.ru/predzakaz-osen-2020.html/nid/67229" TargetMode="External"/><Relationship Id="rId8" Type="http://schemas.openxmlformats.org/officeDocument/2006/relationships/hyperlink" Target="https://plantmarket.ru/predzakaz-osen-2020.html/nid/66822" TargetMode="External"/><Relationship Id="rId51" Type="http://schemas.openxmlformats.org/officeDocument/2006/relationships/hyperlink" Target="https://plantmarket.ru/predzakaz-osen-2020.html/nid/66663" TargetMode="External"/><Relationship Id="rId72" Type="http://schemas.openxmlformats.org/officeDocument/2006/relationships/hyperlink" Target="https://plantmarket.ru/predzakaz-osen-2020.html/nid/67221" TargetMode="External"/><Relationship Id="rId93" Type="http://schemas.openxmlformats.org/officeDocument/2006/relationships/hyperlink" Target="https://plantmarket.ru/predzakaz-osen-2020.html/nid/66883" TargetMode="External"/><Relationship Id="rId98" Type="http://schemas.openxmlformats.org/officeDocument/2006/relationships/hyperlink" Target="https://plantmarket.ru/predzakaz-osen-2020.html/nid/67256" TargetMode="External"/><Relationship Id="rId121" Type="http://schemas.openxmlformats.org/officeDocument/2006/relationships/hyperlink" Target="https://plantmarket.ru/predzakaz-osen-2020.html/nid/66894" TargetMode="External"/><Relationship Id="rId142" Type="http://schemas.openxmlformats.org/officeDocument/2006/relationships/hyperlink" Target="https://plantmarket.ru/predzakaz-osen-2020.html/nid/67078" TargetMode="External"/><Relationship Id="rId163" Type="http://schemas.openxmlformats.org/officeDocument/2006/relationships/hyperlink" Target="https://plantmarket.ru/predzakaz-osen-2020.html/nid/67223" TargetMode="External"/><Relationship Id="rId184" Type="http://schemas.openxmlformats.org/officeDocument/2006/relationships/hyperlink" Target="https://plantmarket.ru/predzakaz-osen-2020.html/nid/66689" TargetMode="External"/><Relationship Id="rId3" Type="http://schemas.openxmlformats.org/officeDocument/2006/relationships/hyperlink" Target="https://plantmarket.ru/predzakaz-osen-2020.html/nid/66836" TargetMode="External"/><Relationship Id="rId25" Type="http://schemas.openxmlformats.org/officeDocument/2006/relationships/hyperlink" Target="https://plantmarket.ru/predzakaz-osen-2020.html/nid/66757" TargetMode="External"/><Relationship Id="rId46" Type="http://schemas.openxmlformats.org/officeDocument/2006/relationships/hyperlink" Target="https://plantmarket.ru/predzakaz-osen-2020.html/nid/66918" TargetMode="External"/><Relationship Id="rId67" Type="http://schemas.openxmlformats.org/officeDocument/2006/relationships/hyperlink" Target="https://plantmarket.ru/predzakaz-osen-2020.html/nid/67061" TargetMode="External"/><Relationship Id="rId116" Type="http://schemas.openxmlformats.org/officeDocument/2006/relationships/hyperlink" Target="https://plantmarket.ru/predzakaz-osen-2020.html/nid/66889" TargetMode="External"/><Relationship Id="rId137" Type="http://schemas.openxmlformats.org/officeDocument/2006/relationships/hyperlink" Target="https://plantmarket.ru/predzakaz-osen-2020.html/nid/67140" TargetMode="External"/><Relationship Id="rId158" Type="http://schemas.openxmlformats.org/officeDocument/2006/relationships/hyperlink" Target="https://plantmarket.ru/predzakaz-osen-2020.html/nid/67050" TargetMode="External"/><Relationship Id="rId20" Type="http://schemas.openxmlformats.org/officeDocument/2006/relationships/hyperlink" Target="https://plantmarket.ru/predzakaz-osen-2020.html/nid/66779" TargetMode="External"/><Relationship Id="rId41" Type="http://schemas.openxmlformats.org/officeDocument/2006/relationships/hyperlink" Target="https://plantmarket.ru/predzakaz-osen-2020.html/nid/66691" TargetMode="External"/><Relationship Id="rId62" Type="http://schemas.openxmlformats.org/officeDocument/2006/relationships/hyperlink" Target="https://plantmarket.ru/predzakaz-osen-2020.html/nid/66681" TargetMode="External"/><Relationship Id="rId83" Type="http://schemas.openxmlformats.org/officeDocument/2006/relationships/hyperlink" Target="https://plantmarket.ru/predzakaz-osen-2020.html/nid/66880" TargetMode="External"/><Relationship Id="rId88" Type="http://schemas.openxmlformats.org/officeDocument/2006/relationships/hyperlink" Target="https://plantmarket.ru/predzakaz-osen-2020.html/nid/66954" TargetMode="External"/><Relationship Id="rId111" Type="http://schemas.openxmlformats.org/officeDocument/2006/relationships/hyperlink" Target="https://plantmarket.ru/predzakaz-osen-2020.html/nid/66900" TargetMode="External"/><Relationship Id="rId132" Type="http://schemas.openxmlformats.org/officeDocument/2006/relationships/hyperlink" Target="https://plantmarket.ru/predzakaz-osen-2020.html/nid/67199" TargetMode="External"/><Relationship Id="rId153" Type="http://schemas.openxmlformats.org/officeDocument/2006/relationships/hyperlink" Target="https://plantmarket.ru/predzakaz-osen-2020.html/nid/67232" TargetMode="External"/><Relationship Id="rId174" Type="http://schemas.openxmlformats.org/officeDocument/2006/relationships/hyperlink" Target="https://plantmarket.ru/predzakaz-osen-2020.html/nid/66882" TargetMode="External"/><Relationship Id="rId179" Type="http://schemas.openxmlformats.org/officeDocument/2006/relationships/hyperlink" Target="https://plantmarket.ru/predzakaz-osen-2020.html/nid/66857" TargetMode="External"/><Relationship Id="rId15" Type="http://schemas.openxmlformats.org/officeDocument/2006/relationships/hyperlink" Target="https://plantmarket.ru/predzakaz-osen-2020.html/nid/66811" TargetMode="External"/><Relationship Id="rId36" Type="http://schemas.openxmlformats.org/officeDocument/2006/relationships/hyperlink" Target="https://plantmarket.ru/predzakaz-osen-2020.html/nid/66712" TargetMode="External"/><Relationship Id="rId57" Type="http://schemas.openxmlformats.org/officeDocument/2006/relationships/hyperlink" Target="https://plantmarket.ru/predzakaz-osen-2020.html/nid/66652" TargetMode="External"/><Relationship Id="rId106" Type="http://schemas.openxmlformats.org/officeDocument/2006/relationships/hyperlink" Target="https://plantmarket.ru/predzakaz-osen-2020.html/nid/66650" TargetMode="External"/><Relationship Id="rId127" Type="http://schemas.openxmlformats.org/officeDocument/2006/relationships/hyperlink" Target="https://plantmarket.ru/predzakaz-osen-2020.html/nid/66937" TargetMode="External"/><Relationship Id="rId10" Type="http://schemas.openxmlformats.org/officeDocument/2006/relationships/hyperlink" Target="https://plantmarket.ru/predzakaz-osen-2020.html/nid/66818" TargetMode="External"/><Relationship Id="rId31" Type="http://schemas.openxmlformats.org/officeDocument/2006/relationships/hyperlink" Target="https://plantmarket.ru/predzakaz-osen-2020.html/nid/66715" TargetMode="External"/><Relationship Id="rId52" Type="http://schemas.openxmlformats.org/officeDocument/2006/relationships/hyperlink" Target="https://plantmarket.ru/predzakaz-osen-2020.html/nid/67260" TargetMode="External"/><Relationship Id="rId73" Type="http://schemas.openxmlformats.org/officeDocument/2006/relationships/hyperlink" Target="https://plantmarket.ru/predzakaz-osen-2020.html/nid/66921" TargetMode="External"/><Relationship Id="rId78" Type="http://schemas.openxmlformats.org/officeDocument/2006/relationships/hyperlink" Target="https://plantmarket.ru/predzakaz-osen-2020.html/nid/67243" TargetMode="External"/><Relationship Id="rId94" Type="http://schemas.openxmlformats.org/officeDocument/2006/relationships/hyperlink" Target="https://plantmarket.ru/predzakaz-osen-2020.html/nid/67193" TargetMode="External"/><Relationship Id="rId99" Type="http://schemas.openxmlformats.org/officeDocument/2006/relationships/hyperlink" Target="https://plantmarket.ru/predzakaz-osen-2020.html/nid/67074" TargetMode="External"/><Relationship Id="rId101" Type="http://schemas.openxmlformats.org/officeDocument/2006/relationships/hyperlink" Target="https://plantmarket.ru/predzakaz-osen-2020.html/nid/67273" TargetMode="External"/><Relationship Id="rId122" Type="http://schemas.openxmlformats.org/officeDocument/2006/relationships/hyperlink" Target="https://plantmarket.ru/predzakaz-osen-2020.html/nid/66933" TargetMode="External"/><Relationship Id="rId143" Type="http://schemas.openxmlformats.org/officeDocument/2006/relationships/hyperlink" Target="https://plantmarket.ru/predzakaz-osen-2020.html/nid/67241" TargetMode="External"/><Relationship Id="rId148" Type="http://schemas.openxmlformats.org/officeDocument/2006/relationships/hyperlink" Target="https://plantmarket.ru/predzakaz-osen-2020.html/nid/67248" TargetMode="External"/><Relationship Id="rId164" Type="http://schemas.openxmlformats.org/officeDocument/2006/relationships/hyperlink" Target="https://plantmarket.ru/predzakaz-osen-2020.html/nid/67222" TargetMode="External"/><Relationship Id="rId169" Type="http://schemas.openxmlformats.org/officeDocument/2006/relationships/hyperlink" Target="https://plantmarket.ru/predzakaz-osen-2020.html/nid/66873" TargetMode="External"/><Relationship Id="rId185" Type="http://schemas.openxmlformats.org/officeDocument/2006/relationships/hyperlink" Target="https://plantmarket.ru/predzakaz-osen-2020.html/nid/66710" TargetMode="External"/><Relationship Id="rId4" Type="http://schemas.openxmlformats.org/officeDocument/2006/relationships/hyperlink" Target="https://plantmarket.ru/predzakaz-osen-2020.html/nid/66826" TargetMode="External"/><Relationship Id="rId9" Type="http://schemas.openxmlformats.org/officeDocument/2006/relationships/hyperlink" Target="https://plantmarket.ru/predzakaz-osen-2020.html/nid/66820" TargetMode="External"/><Relationship Id="rId180" Type="http://schemas.openxmlformats.org/officeDocument/2006/relationships/hyperlink" Target="https://plantmarket.ru/predzakaz-osen-2020.html/nid/668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M1871"/>
  <sheetViews>
    <sheetView showGridLines="0" tabSelected="1" zoomScale="90" zoomScaleNormal="90" workbookViewId="0">
      <selection activeCell="AJ8" sqref="AJ8"/>
    </sheetView>
  </sheetViews>
  <sheetFormatPr defaultColWidth="8.85546875" defaultRowHeight="15"/>
  <cols>
    <col min="1" max="1" width="11.28515625" style="1" customWidth="1"/>
    <col min="2" max="2" width="15.140625" style="2" customWidth="1"/>
    <col min="3" max="3" width="5.42578125" style="3" hidden="1" customWidth="1"/>
    <col min="4" max="4" width="34.7109375" style="1" customWidth="1"/>
    <col min="5" max="5" width="36.42578125" style="1" customWidth="1"/>
    <col min="6" max="6" width="6.7109375" style="2" hidden="1" customWidth="1"/>
    <col min="7" max="7" width="11.7109375" style="1" customWidth="1"/>
    <col min="8" max="8" width="16" style="1" customWidth="1"/>
    <col min="9" max="9" width="12.5703125" style="1" customWidth="1"/>
    <col min="10" max="10" width="10.7109375" style="1" customWidth="1"/>
    <col min="11" max="11" width="10.5703125" style="1" customWidth="1"/>
    <col min="12" max="12" width="11.42578125" style="1" customWidth="1"/>
    <col min="13" max="13" width="12.28515625" style="149" hidden="1" customWidth="1"/>
    <col min="14" max="14" width="13" style="149" customWidth="1"/>
    <col min="15" max="15" width="10.28515625" style="4" customWidth="1"/>
    <col min="16" max="16" width="11.85546875" style="5" customWidth="1"/>
    <col min="17" max="17" width="10.5703125" style="4" hidden="1" customWidth="1"/>
    <col min="18" max="18" width="6.28515625" style="6" hidden="1" customWidth="1"/>
    <col min="19" max="20" width="6.28515625" style="7" hidden="1" customWidth="1"/>
    <col min="21" max="21" width="9.85546875" style="8" hidden="1" customWidth="1"/>
    <col min="22" max="22" width="14.85546875" style="8" hidden="1" customWidth="1"/>
    <col min="23" max="23" width="5" style="8" hidden="1" customWidth="1"/>
    <col min="24" max="24" width="8.28515625" style="8" hidden="1" customWidth="1"/>
    <col min="25" max="25" width="6.28515625" style="8" hidden="1" customWidth="1"/>
    <col min="26" max="26" width="5.28515625" style="8" hidden="1" customWidth="1"/>
    <col min="27" max="27" width="5.85546875" style="8" hidden="1" customWidth="1"/>
    <col min="28" max="28" width="7.140625" style="8" hidden="1" customWidth="1"/>
    <col min="29" max="29" width="3.7109375" style="8" hidden="1" customWidth="1"/>
    <col min="30" max="30" width="8.85546875" style="37" hidden="1" customWidth="1"/>
    <col min="31" max="33" width="0" style="1" hidden="1" customWidth="1"/>
    <col min="34" max="34" width="6.42578125" style="176" hidden="1" customWidth="1"/>
    <col min="35" max="38" width="8.85546875" style="1"/>
    <col min="39" max="39" width="0" style="1" hidden="1" customWidth="1"/>
    <col min="40" max="16384" width="8.85546875" style="1"/>
  </cols>
  <sheetData>
    <row r="1" spans="2:39" ht="45.6" customHeight="1">
      <c r="I1" s="170" t="s">
        <v>5683</v>
      </c>
    </row>
    <row r="2" spans="2:39" ht="16.899999999999999" customHeight="1"/>
    <row r="3" spans="2:39">
      <c r="B3" s="1"/>
      <c r="N3" s="156"/>
      <c r="O3" s="156"/>
      <c r="P3" s="155"/>
    </row>
    <row r="4" spans="2:39" ht="15.75">
      <c r="B4" s="174" t="s">
        <v>0</v>
      </c>
      <c r="C4" s="172"/>
      <c r="D4" s="173"/>
      <c r="M4" s="4"/>
      <c r="N4" s="189" t="s">
        <v>1</v>
      </c>
      <c r="O4" s="190"/>
      <c r="P4" s="17" t="s">
        <v>2</v>
      </c>
      <c r="W4" s="19" t="s">
        <v>4</v>
      </c>
      <c r="X4" s="19" t="s">
        <v>5</v>
      </c>
      <c r="Y4" s="19" t="s">
        <v>6</v>
      </c>
      <c r="Z4" s="19" t="s">
        <v>7</v>
      </c>
    </row>
    <row r="5" spans="2:39" ht="15.75">
      <c r="B5" s="175" t="s">
        <v>5684</v>
      </c>
      <c r="C5" s="172"/>
      <c r="D5" s="173"/>
      <c r="M5" s="4"/>
      <c r="Z5" s="20"/>
    </row>
    <row r="6" spans="2:39">
      <c r="B6" s="16"/>
      <c r="M6" s="4"/>
      <c r="N6" s="187">
        <f>SUM(O12:O1869)</f>
        <v>0</v>
      </c>
      <c r="O6" s="188"/>
      <c r="P6" s="18" t="s">
        <v>3</v>
      </c>
      <c r="V6" s="22" t="s">
        <v>8</v>
      </c>
      <c r="W6" s="23">
        <f ca="1">SUMIF(R13:R1902,"предзаказ, евр",S13:S1887)</f>
        <v>0</v>
      </c>
      <c r="X6" s="24">
        <f>SUMIF(R13:R1886,"предзаказ, евр",P13:P1886)</f>
        <v>0</v>
      </c>
      <c r="Y6" s="23">
        <f ca="1">IF($N$4="в кассу предприятия",W6,IF($N$4="на счет ООО (КФХ)",W6*1.075,"-"))</f>
        <v>0</v>
      </c>
      <c r="Z6" s="23" t="e">
        <f>IF(#REF!&gt;700000,Y6*0.93,Y6)</f>
        <v>#REF!</v>
      </c>
    </row>
    <row r="7" spans="2:39" ht="14.45" customHeight="1">
      <c r="M7" s="4"/>
      <c r="N7" s="185">
        <f>IF($N$4="","-",SUM(P12:P1869))</f>
        <v>0</v>
      </c>
      <c r="O7" s="186"/>
      <c r="P7" s="21" t="s">
        <v>5681</v>
      </c>
      <c r="V7" s="22" t="s">
        <v>9</v>
      </c>
      <c r="W7" s="25">
        <f>SUMIF(R13:R1886,"предзаказ наличие",T13:T1886)</f>
        <v>0</v>
      </c>
      <c r="X7" s="24">
        <f>SUMIF(R13:R1886,"предзаказ наличие",P13:P1886)</f>
        <v>0</v>
      </c>
      <c r="Y7" s="25">
        <f>IF($N$4="в кассу предприятия",W7,IF($N$4="на счет ООО (КФХ)",W7*1.075,"-"))</f>
        <v>0</v>
      </c>
      <c r="Z7" s="25" t="e">
        <f>IF(#REF!&gt;700000,Y7*0.93,Y7)</f>
        <v>#REF!</v>
      </c>
    </row>
    <row r="8" spans="2:39">
      <c r="B8" s="1"/>
      <c r="M8" s="4"/>
      <c r="N8" s="169"/>
      <c r="O8" s="169"/>
      <c r="P8" s="155"/>
      <c r="W8" s="26"/>
      <c r="X8" s="26"/>
      <c r="Y8" s="26"/>
      <c r="Z8" s="26"/>
    </row>
    <row r="9" spans="2:39">
      <c r="B9" s="27" t="s">
        <v>10</v>
      </c>
      <c r="M9" s="4"/>
    </row>
    <row r="10" spans="2:39" ht="45">
      <c r="B10" s="148" t="s">
        <v>4063</v>
      </c>
      <c r="C10" s="148" t="s">
        <v>11</v>
      </c>
      <c r="D10" s="148" t="s">
        <v>12</v>
      </c>
      <c r="E10" s="148" t="s">
        <v>13</v>
      </c>
      <c r="F10" s="148"/>
      <c r="G10" s="148" t="s">
        <v>14</v>
      </c>
      <c r="H10" s="148" t="s">
        <v>15</v>
      </c>
      <c r="I10" s="148" t="s">
        <v>16</v>
      </c>
      <c r="J10" s="148" t="s">
        <v>17</v>
      </c>
      <c r="K10" s="148" t="s">
        <v>18</v>
      </c>
      <c r="L10" s="161" t="s">
        <v>19</v>
      </c>
      <c r="M10" s="162" t="s">
        <v>20</v>
      </c>
      <c r="N10" s="163" t="s">
        <v>20</v>
      </c>
      <c r="O10" s="161" t="s">
        <v>21</v>
      </c>
      <c r="P10" s="161" t="s">
        <v>5682</v>
      </c>
      <c r="Q10" s="164" t="s">
        <v>22</v>
      </c>
      <c r="R10" s="165" t="s">
        <v>22</v>
      </c>
      <c r="S10" s="166"/>
      <c r="T10" s="166"/>
      <c r="U10" s="166"/>
      <c r="V10" s="166"/>
      <c r="W10" s="166"/>
      <c r="X10" s="166"/>
      <c r="Y10" s="166"/>
      <c r="Z10" s="166"/>
      <c r="AA10" s="166"/>
      <c r="AB10" s="167"/>
      <c r="AC10" s="168"/>
      <c r="AD10" s="168"/>
      <c r="AE10" s="168"/>
      <c r="AF10" s="168"/>
      <c r="AG10" s="168"/>
      <c r="AH10" s="177"/>
      <c r="AJ10" s="9"/>
      <c r="AK10" s="10"/>
      <c r="AL10" s="11"/>
      <c r="AM10" s="9"/>
    </row>
    <row r="11" spans="2:39" ht="14.45" customHeight="1">
      <c r="B11" s="28"/>
      <c r="C11" s="29"/>
      <c r="D11" s="30" t="s">
        <v>23</v>
      </c>
      <c r="E11" s="30"/>
      <c r="F11" s="28"/>
      <c r="G11" s="28"/>
      <c r="H11" s="31"/>
      <c r="I11" s="28"/>
      <c r="J11" s="31"/>
      <c r="K11" s="28"/>
      <c r="L11" s="157"/>
      <c r="M11" s="158"/>
      <c r="N11" s="158"/>
      <c r="O11" s="159"/>
      <c r="P11" s="160"/>
      <c r="Q11" s="6" t="s">
        <v>24</v>
      </c>
      <c r="R11" s="7">
        <f>O11*M11</f>
        <v>0</v>
      </c>
      <c r="S11" s="8"/>
      <c r="T11" s="8"/>
      <c r="AB11" s="37"/>
      <c r="AC11" s="1"/>
      <c r="AD11" s="1"/>
      <c r="AH11" s="178"/>
      <c r="AJ11" s="10"/>
      <c r="AK11" s="147"/>
      <c r="AL11" s="147"/>
      <c r="AM11" s="12"/>
    </row>
    <row r="12" spans="2:39" ht="14.45" customHeight="1">
      <c r="B12" s="33" t="s">
        <v>4064</v>
      </c>
      <c r="C12" s="34"/>
      <c r="D12" s="34" t="s">
        <v>26</v>
      </c>
      <c r="E12" s="34" t="s">
        <v>27</v>
      </c>
      <c r="F12" s="33">
        <v>3</v>
      </c>
      <c r="G12" s="33" t="s">
        <v>28</v>
      </c>
      <c r="H12" s="33"/>
      <c r="I12" s="34"/>
      <c r="J12" s="34"/>
      <c r="K12" s="33" t="s">
        <v>29</v>
      </c>
      <c r="L12" s="33">
        <v>5</v>
      </c>
      <c r="M12" s="150">
        <v>727.55801283808876</v>
      </c>
      <c r="N12" s="150">
        <f t="shared" ref="N12:N37" si="0">IF($N$4="в кассу предприятия",M12,IF($N$4="на счет ООО (КФХ)",M12*1.075,"-"))</f>
        <v>727.55801283808876</v>
      </c>
      <c r="O12" s="32"/>
      <c r="P12" s="35">
        <f>IF($N$4="","-",IF(O12&lt;100,N12*O12,IF(O12&gt;=100,(O12*N12)*0.9)))</f>
        <v>0</v>
      </c>
      <c r="Q12" s="26" t="s">
        <v>22</v>
      </c>
      <c r="R12" s="26" t="s">
        <v>22</v>
      </c>
      <c r="S12" s="8"/>
      <c r="T12" s="8"/>
      <c r="AB12" s="37"/>
      <c r="AC12" s="1"/>
      <c r="AD12" s="1"/>
      <c r="AH12" s="179" t="s">
        <v>25</v>
      </c>
      <c r="AJ12" s="13"/>
      <c r="AK12" s="14"/>
      <c r="AL12" s="15"/>
      <c r="AM12" s="171"/>
    </row>
    <row r="13" spans="2:39" ht="14.45" customHeight="1">
      <c r="B13" s="33" t="s">
        <v>4065</v>
      </c>
      <c r="C13" s="34"/>
      <c r="D13" s="34" t="s">
        <v>31</v>
      </c>
      <c r="E13" s="34" t="s">
        <v>32</v>
      </c>
      <c r="F13" s="33">
        <v>7</v>
      </c>
      <c r="G13" s="33" t="s">
        <v>33</v>
      </c>
      <c r="H13" s="33" t="s">
        <v>34</v>
      </c>
      <c r="I13" s="34"/>
      <c r="J13" s="34"/>
      <c r="K13" s="33" t="s">
        <v>35</v>
      </c>
      <c r="L13" s="33">
        <v>5</v>
      </c>
      <c r="M13" s="151">
        <v>1149</v>
      </c>
      <c r="N13" s="150">
        <f t="shared" si="0"/>
        <v>1149</v>
      </c>
      <c r="O13" s="32"/>
      <c r="P13" s="35">
        <f t="shared" ref="P13:P76" si="1">IF($N$4="","-",IF(O13&lt;100,N13*O13,IF(O13&gt;=100,(O13*N13)*0.9)))</f>
        <v>0</v>
      </c>
      <c r="Q13" s="26" t="s">
        <v>36</v>
      </c>
      <c r="R13" s="26"/>
      <c r="S13" s="8"/>
      <c r="T13" s="8"/>
      <c r="AB13" s="37"/>
      <c r="AC13" s="1"/>
      <c r="AD13" s="1"/>
      <c r="AH13" s="179" t="s">
        <v>30</v>
      </c>
    </row>
    <row r="14" spans="2:39" ht="14.45" customHeight="1">
      <c r="B14" s="33" t="s">
        <v>4067</v>
      </c>
      <c r="C14" s="40"/>
      <c r="D14" s="41" t="s">
        <v>38</v>
      </c>
      <c r="E14" s="41" t="s">
        <v>39</v>
      </c>
      <c r="F14" s="33">
        <v>7</v>
      </c>
      <c r="G14" s="39" t="s">
        <v>33</v>
      </c>
      <c r="H14" s="39" t="s">
        <v>43</v>
      </c>
      <c r="I14" s="39"/>
      <c r="J14" s="39"/>
      <c r="K14" s="39" t="s">
        <v>35</v>
      </c>
      <c r="L14" s="43">
        <v>5</v>
      </c>
      <c r="M14" s="150">
        <v>852.27607499999976</v>
      </c>
      <c r="N14" s="153">
        <f t="shared" si="0"/>
        <v>852.27607499999976</v>
      </c>
      <c r="O14" s="32"/>
      <c r="P14" s="35">
        <f t="shared" si="1"/>
        <v>0</v>
      </c>
      <c r="Q14" s="26" t="s">
        <v>36</v>
      </c>
      <c r="R14" s="26"/>
      <c r="S14" s="8"/>
      <c r="T14" s="8"/>
      <c r="AB14" s="37"/>
      <c r="AC14" s="1"/>
      <c r="AD14" s="1"/>
      <c r="AH14" s="179" t="s">
        <v>42</v>
      </c>
    </row>
    <row r="15" spans="2:39" ht="14.45" customHeight="1">
      <c r="B15" s="33" t="s">
        <v>4066</v>
      </c>
      <c r="C15" s="40"/>
      <c r="D15" s="41" t="s">
        <v>38</v>
      </c>
      <c r="E15" s="41" t="s">
        <v>39</v>
      </c>
      <c r="F15" s="42">
        <v>15</v>
      </c>
      <c r="G15" s="39" t="s">
        <v>40</v>
      </c>
      <c r="H15" s="39" t="s">
        <v>41</v>
      </c>
      <c r="I15" s="39"/>
      <c r="J15" s="39"/>
      <c r="K15" s="39" t="s">
        <v>35</v>
      </c>
      <c r="L15" s="43">
        <v>1</v>
      </c>
      <c r="M15" s="150">
        <v>2953.6305750000006</v>
      </c>
      <c r="N15" s="153">
        <f t="shared" si="0"/>
        <v>2953.6305750000006</v>
      </c>
      <c r="O15" s="32"/>
      <c r="P15" s="35">
        <f t="shared" si="1"/>
        <v>0</v>
      </c>
      <c r="Q15" s="26" t="s">
        <v>44</v>
      </c>
      <c r="R15" s="26"/>
      <c r="S15" s="8"/>
      <c r="T15" s="8"/>
      <c r="AB15" s="37"/>
      <c r="AC15" s="1"/>
      <c r="AD15" s="1"/>
      <c r="AH15" s="179" t="s">
        <v>37</v>
      </c>
    </row>
    <row r="16" spans="2:39" ht="18.600000000000001" customHeight="1">
      <c r="B16" s="33"/>
      <c r="C16" s="45"/>
      <c r="D16" s="36" t="s">
        <v>46</v>
      </c>
      <c r="E16" s="36" t="s">
        <v>47</v>
      </c>
      <c r="F16" s="42">
        <v>10</v>
      </c>
      <c r="G16" s="42" t="s">
        <v>48</v>
      </c>
      <c r="H16" s="42"/>
      <c r="I16" s="42" t="s">
        <v>49</v>
      </c>
      <c r="J16" s="46"/>
      <c r="K16" s="42" t="s">
        <v>35</v>
      </c>
      <c r="L16" s="39">
        <v>1</v>
      </c>
      <c r="M16" s="150">
        <v>2921.7494999999999</v>
      </c>
      <c r="N16" s="153">
        <f t="shared" si="0"/>
        <v>2921.7494999999999</v>
      </c>
      <c r="O16" s="32"/>
      <c r="P16" s="35">
        <f t="shared" si="1"/>
        <v>0</v>
      </c>
      <c r="Q16" s="26" t="s">
        <v>36</v>
      </c>
      <c r="R16" s="26"/>
      <c r="S16" s="8"/>
      <c r="T16" s="8"/>
      <c r="AB16" s="37"/>
      <c r="AC16" s="1"/>
      <c r="AD16" s="1"/>
      <c r="AH16" s="179" t="s">
        <v>45</v>
      </c>
    </row>
    <row r="17" spans="2:34" s="47" customFormat="1" ht="14.45" customHeight="1">
      <c r="B17" s="33"/>
      <c r="C17" s="41"/>
      <c r="D17" s="41" t="s">
        <v>51</v>
      </c>
      <c r="E17" s="41" t="s">
        <v>52</v>
      </c>
      <c r="F17" s="33">
        <v>7</v>
      </c>
      <c r="G17" s="42" t="s">
        <v>33</v>
      </c>
      <c r="H17" s="39" t="s">
        <v>53</v>
      </c>
      <c r="I17" s="39"/>
      <c r="J17" s="39"/>
      <c r="K17" s="39" t="s">
        <v>35</v>
      </c>
      <c r="L17" s="39">
        <v>5</v>
      </c>
      <c r="M17" s="150">
        <v>1606.5000000000002</v>
      </c>
      <c r="N17" s="153">
        <f t="shared" si="0"/>
        <v>1606.5000000000002</v>
      </c>
      <c r="O17" s="32"/>
      <c r="P17" s="35">
        <f t="shared" si="1"/>
        <v>0</v>
      </c>
      <c r="Q17" s="48" t="s">
        <v>44</v>
      </c>
      <c r="R17" s="48"/>
      <c r="AC17" s="1"/>
      <c r="AD17" s="1"/>
      <c r="AE17" s="1"/>
      <c r="AH17" s="179" t="s">
        <v>50</v>
      </c>
    </row>
    <row r="18" spans="2:34" s="47" customFormat="1" ht="14.45" customHeight="1">
      <c r="B18" s="33"/>
      <c r="C18" s="45"/>
      <c r="D18" s="36" t="s">
        <v>55</v>
      </c>
      <c r="E18" s="36" t="s">
        <v>56</v>
      </c>
      <c r="F18" s="42">
        <v>10</v>
      </c>
      <c r="G18" s="42" t="s">
        <v>48</v>
      </c>
      <c r="H18" s="42"/>
      <c r="I18" s="42" t="s">
        <v>57</v>
      </c>
      <c r="J18" s="42"/>
      <c r="K18" s="42" t="s">
        <v>35</v>
      </c>
      <c r="L18" s="39">
        <v>1</v>
      </c>
      <c r="M18" s="150">
        <v>2853.7695000000008</v>
      </c>
      <c r="N18" s="153">
        <f t="shared" si="0"/>
        <v>2853.7695000000008</v>
      </c>
      <c r="O18" s="32"/>
      <c r="P18" s="35">
        <f t="shared" si="1"/>
        <v>0</v>
      </c>
      <c r="Q18" s="48" t="s">
        <v>36</v>
      </c>
      <c r="R18" s="48"/>
      <c r="AH18" s="179" t="s">
        <v>54</v>
      </c>
    </row>
    <row r="19" spans="2:34" s="47" customFormat="1" ht="14.45" customHeight="1">
      <c r="B19" s="33" t="s">
        <v>4069</v>
      </c>
      <c r="C19" s="45"/>
      <c r="D19" s="36" t="s">
        <v>60</v>
      </c>
      <c r="E19" s="36" t="s">
        <v>61</v>
      </c>
      <c r="F19" s="42">
        <v>5</v>
      </c>
      <c r="G19" s="42" t="s">
        <v>65</v>
      </c>
      <c r="H19" s="42"/>
      <c r="I19" s="42"/>
      <c r="J19" s="51"/>
      <c r="K19" s="42" t="s">
        <v>29</v>
      </c>
      <c r="L19" s="39">
        <v>5</v>
      </c>
      <c r="M19" s="150">
        <v>789.55379372333289</v>
      </c>
      <c r="N19" s="153">
        <f t="shared" si="0"/>
        <v>789.55379372333289</v>
      </c>
      <c r="O19" s="32"/>
      <c r="P19" s="35">
        <f t="shared" si="1"/>
        <v>0</v>
      </c>
      <c r="Q19" s="48" t="s">
        <v>36</v>
      </c>
      <c r="R19" s="48"/>
      <c r="AH19" s="179" t="s">
        <v>64</v>
      </c>
    </row>
    <row r="20" spans="2:34" ht="14.45" customHeight="1">
      <c r="B20" s="33" t="s">
        <v>4068</v>
      </c>
      <c r="C20" s="49" t="s">
        <v>59</v>
      </c>
      <c r="D20" s="34" t="s">
        <v>60</v>
      </c>
      <c r="E20" s="34" t="s">
        <v>61</v>
      </c>
      <c r="F20" s="33">
        <v>17</v>
      </c>
      <c r="G20" s="42" t="s">
        <v>62</v>
      </c>
      <c r="H20" s="42" t="s">
        <v>63</v>
      </c>
      <c r="I20" s="50"/>
      <c r="J20" s="50"/>
      <c r="K20" s="42" t="s">
        <v>35</v>
      </c>
      <c r="L20" s="39">
        <v>1</v>
      </c>
      <c r="M20" s="151">
        <v>4869</v>
      </c>
      <c r="N20" s="153">
        <f t="shared" si="0"/>
        <v>4869</v>
      </c>
      <c r="O20" s="32"/>
      <c r="P20" s="35">
        <f t="shared" si="1"/>
        <v>0</v>
      </c>
      <c r="Q20" s="26" t="s">
        <v>36</v>
      </c>
      <c r="R20" s="26"/>
      <c r="S20" s="8"/>
      <c r="T20" s="8"/>
      <c r="AB20" s="37"/>
      <c r="AC20" s="1"/>
      <c r="AD20" s="1"/>
      <c r="AH20" s="179" t="s">
        <v>58</v>
      </c>
    </row>
    <row r="21" spans="2:34" ht="14.45" customHeight="1">
      <c r="B21" s="33"/>
      <c r="C21" s="45"/>
      <c r="D21" s="36" t="s">
        <v>67</v>
      </c>
      <c r="E21" s="36" t="s">
        <v>68</v>
      </c>
      <c r="F21" s="42">
        <v>10</v>
      </c>
      <c r="G21" s="42" t="s">
        <v>48</v>
      </c>
      <c r="H21" s="42" t="s">
        <v>72</v>
      </c>
      <c r="I21" s="42"/>
      <c r="J21" s="42"/>
      <c r="K21" s="42" t="s">
        <v>35</v>
      </c>
      <c r="L21" s="39">
        <v>1</v>
      </c>
      <c r="M21" s="150">
        <v>2173.9694999999997</v>
      </c>
      <c r="N21" s="153">
        <f t="shared" si="0"/>
        <v>2173.9694999999997</v>
      </c>
      <c r="O21" s="32"/>
      <c r="P21" s="35">
        <f t="shared" si="1"/>
        <v>0</v>
      </c>
      <c r="Q21" s="26" t="s">
        <v>36</v>
      </c>
      <c r="R21" s="26"/>
      <c r="S21" s="8"/>
      <c r="T21" s="8"/>
      <c r="AB21" s="37"/>
      <c r="AC21" s="1"/>
      <c r="AD21" s="1"/>
      <c r="AH21" s="179" t="s">
        <v>71</v>
      </c>
    </row>
    <row r="22" spans="2:34" ht="14.45" customHeight="1">
      <c r="B22" s="33"/>
      <c r="C22" s="45"/>
      <c r="D22" s="36" t="s">
        <v>67</v>
      </c>
      <c r="E22" s="36" t="s">
        <v>68</v>
      </c>
      <c r="F22" s="42">
        <v>16</v>
      </c>
      <c r="G22" s="42" t="s">
        <v>69</v>
      </c>
      <c r="H22" s="42" t="s">
        <v>70</v>
      </c>
      <c r="I22" s="42"/>
      <c r="J22" s="42"/>
      <c r="K22" s="42" t="s">
        <v>35</v>
      </c>
      <c r="L22" s="39">
        <v>1</v>
      </c>
      <c r="M22" s="150">
        <v>3549.7920000000008</v>
      </c>
      <c r="N22" s="153">
        <f t="shared" si="0"/>
        <v>3549.7920000000008</v>
      </c>
      <c r="O22" s="32"/>
      <c r="P22" s="35">
        <f t="shared" si="1"/>
        <v>0</v>
      </c>
      <c r="Q22" s="26" t="s">
        <v>36</v>
      </c>
      <c r="R22" s="26"/>
      <c r="S22" s="8"/>
      <c r="T22" s="8"/>
      <c r="AB22" s="37"/>
      <c r="AC22" s="1"/>
      <c r="AD22" s="1"/>
      <c r="AH22" s="179" t="s">
        <v>66</v>
      </c>
    </row>
    <row r="23" spans="2:34" s="47" customFormat="1" ht="14.45" customHeight="1">
      <c r="B23" s="33"/>
      <c r="C23" s="45"/>
      <c r="D23" s="36" t="s">
        <v>74</v>
      </c>
      <c r="E23" s="36" t="s">
        <v>75</v>
      </c>
      <c r="F23" s="42">
        <v>10</v>
      </c>
      <c r="G23" s="42" t="s">
        <v>48</v>
      </c>
      <c r="H23" s="42" t="s">
        <v>78</v>
      </c>
      <c r="I23" s="42"/>
      <c r="J23" s="42"/>
      <c r="K23" s="42" t="s">
        <v>35</v>
      </c>
      <c r="L23" s="39">
        <v>1</v>
      </c>
      <c r="M23" s="150">
        <v>2173.9694999999997</v>
      </c>
      <c r="N23" s="153">
        <f t="shared" si="0"/>
        <v>2173.9694999999997</v>
      </c>
      <c r="O23" s="32"/>
      <c r="P23" s="35">
        <f t="shared" si="1"/>
        <v>0</v>
      </c>
      <c r="Q23" s="48" t="s">
        <v>36</v>
      </c>
      <c r="R23" s="48"/>
      <c r="AH23" s="179" t="s">
        <v>77</v>
      </c>
    </row>
    <row r="24" spans="2:34" ht="14.45" customHeight="1">
      <c r="B24" s="33"/>
      <c r="C24" s="45"/>
      <c r="D24" s="36" t="s">
        <v>74</v>
      </c>
      <c r="E24" s="36" t="s">
        <v>75</v>
      </c>
      <c r="F24" s="42">
        <v>10</v>
      </c>
      <c r="G24" s="42" t="s">
        <v>48</v>
      </c>
      <c r="H24" s="42"/>
      <c r="I24" s="42" t="s">
        <v>80</v>
      </c>
      <c r="J24" s="52"/>
      <c r="K24" s="42" t="s">
        <v>35</v>
      </c>
      <c r="L24" s="39">
        <v>1</v>
      </c>
      <c r="M24" s="150">
        <v>2785.7894999999999</v>
      </c>
      <c r="N24" s="153">
        <f t="shared" si="0"/>
        <v>2785.7894999999999</v>
      </c>
      <c r="O24" s="32"/>
      <c r="P24" s="35">
        <f t="shared" si="1"/>
        <v>0</v>
      </c>
      <c r="Q24" s="26" t="s">
        <v>36</v>
      </c>
      <c r="R24" s="26"/>
      <c r="S24" s="8"/>
      <c r="T24" s="8"/>
      <c r="AB24" s="37"/>
      <c r="AC24" s="1"/>
      <c r="AD24" s="1"/>
      <c r="AH24" s="179" t="s">
        <v>79</v>
      </c>
    </row>
    <row r="25" spans="2:34" s="47" customFormat="1" ht="14.45" customHeight="1">
      <c r="B25" s="33"/>
      <c r="C25" s="45"/>
      <c r="D25" s="36" t="s">
        <v>74</v>
      </c>
      <c r="E25" s="36" t="s">
        <v>75</v>
      </c>
      <c r="F25" s="42">
        <v>16</v>
      </c>
      <c r="G25" s="42" t="s">
        <v>69</v>
      </c>
      <c r="H25" s="42" t="s">
        <v>76</v>
      </c>
      <c r="I25" s="42"/>
      <c r="J25" s="42"/>
      <c r="K25" s="42" t="s">
        <v>35</v>
      </c>
      <c r="L25" s="39">
        <v>1</v>
      </c>
      <c r="M25" s="150">
        <v>3549.7920000000008</v>
      </c>
      <c r="N25" s="153">
        <f t="shared" si="0"/>
        <v>3549.7920000000008</v>
      </c>
      <c r="O25" s="32"/>
      <c r="P25" s="35">
        <f t="shared" si="1"/>
        <v>0</v>
      </c>
      <c r="Q25" s="48" t="s">
        <v>44</v>
      </c>
      <c r="R25" s="48"/>
      <c r="AH25" s="179" t="s">
        <v>73</v>
      </c>
    </row>
    <row r="26" spans="2:34" s="47" customFormat="1" ht="14.45" customHeight="1">
      <c r="B26" s="33"/>
      <c r="C26" s="45"/>
      <c r="D26" s="36" t="s">
        <v>82</v>
      </c>
      <c r="E26" s="36" t="s">
        <v>83</v>
      </c>
      <c r="F26" s="42">
        <v>10</v>
      </c>
      <c r="G26" s="42" t="s">
        <v>48</v>
      </c>
      <c r="H26" s="42"/>
      <c r="I26" s="42" t="s">
        <v>84</v>
      </c>
      <c r="J26" s="42"/>
      <c r="K26" s="42" t="s">
        <v>35</v>
      </c>
      <c r="L26" s="39">
        <v>1</v>
      </c>
      <c r="M26" s="150">
        <v>2785.7894999999999</v>
      </c>
      <c r="N26" s="153">
        <f t="shared" si="0"/>
        <v>2785.7894999999999</v>
      </c>
      <c r="O26" s="32"/>
      <c r="P26" s="35">
        <f t="shared" si="1"/>
        <v>0</v>
      </c>
      <c r="Q26" s="48" t="s">
        <v>36</v>
      </c>
      <c r="R26" s="48"/>
      <c r="AH26" s="179" t="s">
        <v>81</v>
      </c>
    </row>
    <row r="27" spans="2:34" s="5" customFormat="1" ht="14.45" customHeight="1">
      <c r="B27" s="33"/>
      <c r="C27" s="45"/>
      <c r="D27" s="36" t="s">
        <v>82</v>
      </c>
      <c r="E27" s="36" t="s">
        <v>83</v>
      </c>
      <c r="F27" s="42">
        <v>14</v>
      </c>
      <c r="G27" s="42" t="s">
        <v>86</v>
      </c>
      <c r="H27" s="42"/>
      <c r="I27" s="42" t="s">
        <v>87</v>
      </c>
      <c r="J27" s="42"/>
      <c r="K27" s="42" t="s">
        <v>35</v>
      </c>
      <c r="L27" s="39">
        <v>1</v>
      </c>
      <c r="M27" s="150">
        <v>2979.6870000000004</v>
      </c>
      <c r="N27" s="153">
        <f t="shared" si="0"/>
        <v>2979.6870000000004</v>
      </c>
      <c r="O27" s="32"/>
      <c r="P27" s="35">
        <f t="shared" si="1"/>
        <v>0</v>
      </c>
      <c r="Q27" s="6" t="s">
        <v>24</v>
      </c>
      <c r="R27" s="26"/>
      <c r="S27" s="8"/>
      <c r="T27" s="8"/>
      <c r="U27" s="8"/>
      <c r="V27" s="8"/>
      <c r="W27" s="8"/>
      <c r="X27" s="8"/>
      <c r="Y27" s="8"/>
      <c r="Z27" s="8"/>
      <c r="AA27" s="8"/>
      <c r="AB27" s="37"/>
      <c r="AC27" s="1"/>
      <c r="AD27" s="1"/>
      <c r="AE27" s="1"/>
      <c r="AH27" s="179" t="s">
        <v>85</v>
      </c>
    </row>
    <row r="28" spans="2:34" ht="14.45" customHeight="1">
      <c r="B28" s="33"/>
      <c r="C28" s="45"/>
      <c r="D28" s="36" t="s">
        <v>89</v>
      </c>
      <c r="E28" s="36" t="s">
        <v>90</v>
      </c>
      <c r="F28" s="42">
        <v>10</v>
      </c>
      <c r="G28" s="42" t="s">
        <v>48</v>
      </c>
      <c r="H28" s="42" t="s">
        <v>34</v>
      </c>
      <c r="I28" s="42"/>
      <c r="J28" s="53"/>
      <c r="K28" s="42" t="s">
        <v>35</v>
      </c>
      <c r="L28" s="39">
        <v>1</v>
      </c>
      <c r="M28" s="150">
        <v>2173.9694999999997</v>
      </c>
      <c r="N28" s="153">
        <f t="shared" si="0"/>
        <v>2173.9694999999997</v>
      </c>
      <c r="O28" s="32"/>
      <c r="P28" s="35">
        <f t="shared" si="1"/>
        <v>0</v>
      </c>
      <c r="Q28" s="26" t="s">
        <v>36</v>
      </c>
      <c r="R28" s="26"/>
      <c r="S28" s="8"/>
      <c r="T28" s="8"/>
      <c r="AB28" s="37"/>
      <c r="AC28" s="1"/>
      <c r="AD28" s="1"/>
      <c r="AH28" s="179" t="s">
        <v>88</v>
      </c>
    </row>
    <row r="29" spans="2:34" ht="14.45" customHeight="1">
      <c r="B29" s="33"/>
      <c r="C29" s="45"/>
      <c r="D29" s="36" t="s">
        <v>92</v>
      </c>
      <c r="E29" s="36" t="s">
        <v>93</v>
      </c>
      <c r="F29" s="42">
        <v>10</v>
      </c>
      <c r="G29" s="42" t="s">
        <v>48</v>
      </c>
      <c r="H29" s="42"/>
      <c r="I29" s="42" t="s">
        <v>94</v>
      </c>
      <c r="J29" s="42"/>
      <c r="K29" s="42" t="s">
        <v>35</v>
      </c>
      <c r="L29" s="39">
        <v>1</v>
      </c>
      <c r="M29" s="150">
        <v>2921.7494999999999</v>
      </c>
      <c r="N29" s="153">
        <f t="shared" si="0"/>
        <v>2921.7494999999999</v>
      </c>
      <c r="O29" s="32"/>
      <c r="P29" s="35">
        <f t="shared" si="1"/>
        <v>0</v>
      </c>
      <c r="Q29" s="26" t="s">
        <v>36</v>
      </c>
      <c r="R29" s="26"/>
      <c r="S29" s="8"/>
      <c r="T29" s="8"/>
      <c r="AB29" s="37"/>
      <c r="AC29" s="1"/>
      <c r="AD29" s="1"/>
      <c r="AH29" s="179" t="s">
        <v>91</v>
      </c>
    </row>
    <row r="30" spans="2:34" ht="14.45" customHeight="1">
      <c r="B30" s="33"/>
      <c r="C30" s="45"/>
      <c r="D30" s="34" t="s">
        <v>96</v>
      </c>
      <c r="E30" s="34" t="s">
        <v>97</v>
      </c>
      <c r="F30" s="42">
        <v>14</v>
      </c>
      <c r="G30" s="42" t="s">
        <v>86</v>
      </c>
      <c r="H30" s="42" t="s">
        <v>98</v>
      </c>
      <c r="I30" s="54"/>
      <c r="J30" s="54"/>
      <c r="K30" s="42" t="s">
        <v>29</v>
      </c>
      <c r="L30" s="39">
        <v>1</v>
      </c>
      <c r="M30" s="151">
        <v>3042</v>
      </c>
      <c r="N30" s="153">
        <f t="shared" si="0"/>
        <v>3042</v>
      </c>
      <c r="O30" s="32"/>
      <c r="P30" s="35">
        <f t="shared" si="1"/>
        <v>0</v>
      </c>
      <c r="Q30" s="26" t="s">
        <v>36</v>
      </c>
      <c r="R30" s="26"/>
      <c r="S30" s="8"/>
      <c r="T30" s="8"/>
      <c r="AB30" s="37"/>
      <c r="AC30" s="1"/>
      <c r="AD30" s="1"/>
      <c r="AH30" s="179" t="s">
        <v>95</v>
      </c>
    </row>
    <row r="31" spans="2:34" s="47" customFormat="1" ht="14.45" customHeight="1">
      <c r="B31" s="33"/>
      <c r="C31" s="41"/>
      <c r="D31" s="41" t="s">
        <v>100</v>
      </c>
      <c r="E31" s="41" t="s">
        <v>101</v>
      </c>
      <c r="F31" s="42">
        <v>10</v>
      </c>
      <c r="G31" s="42" t="s">
        <v>48</v>
      </c>
      <c r="H31" s="39" t="s">
        <v>102</v>
      </c>
      <c r="I31" s="39"/>
      <c r="J31" s="39"/>
      <c r="K31" s="39" t="s">
        <v>35</v>
      </c>
      <c r="L31" s="39">
        <v>1</v>
      </c>
      <c r="M31" s="150">
        <v>2818.5</v>
      </c>
      <c r="N31" s="153">
        <f t="shared" si="0"/>
        <v>2818.5</v>
      </c>
      <c r="O31" s="32"/>
      <c r="P31" s="35">
        <f t="shared" si="1"/>
        <v>0</v>
      </c>
      <c r="Q31" s="55" t="s">
        <v>24</v>
      </c>
      <c r="R31" s="56">
        <f>O31*M31</f>
        <v>0</v>
      </c>
      <c r="AH31" s="179" t="s">
        <v>99</v>
      </c>
    </row>
    <row r="32" spans="2:34" ht="14.45" customHeight="1">
      <c r="B32" s="33"/>
      <c r="C32" s="45"/>
      <c r="D32" s="36" t="s">
        <v>104</v>
      </c>
      <c r="E32" s="36" t="s">
        <v>105</v>
      </c>
      <c r="F32" s="42">
        <v>10</v>
      </c>
      <c r="G32" s="42" t="s">
        <v>48</v>
      </c>
      <c r="H32" s="42" t="s">
        <v>106</v>
      </c>
      <c r="I32" s="42"/>
      <c r="J32" s="42"/>
      <c r="K32" s="42" t="s">
        <v>35</v>
      </c>
      <c r="L32" s="39">
        <v>1</v>
      </c>
      <c r="M32" s="150">
        <v>2241.9494999999997</v>
      </c>
      <c r="N32" s="153">
        <f t="shared" si="0"/>
        <v>2241.9494999999997</v>
      </c>
      <c r="O32" s="32"/>
      <c r="P32" s="35">
        <f t="shared" si="1"/>
        <v>0</v>
      </c>
      <c r="Q32" s="6" t="s">
        <v>24</v>
      </c>
      <c r="R32" s="7">
        <f>O32*M32</f>
        <v>0</v>
      </c>
      <c r="S32" s="8"/>
      <c r="T32" s="8"/>
      <c r="AB32" s="37"/>
      <c r="AC32" s="1"/>
      <c r="AD32" s="1"/>
      <c r="AH32" s="179" t="s">
        <v>103</v>
      </c>
    </row>
    <row r="33" spans="2:34" ht="14.45" customHeight="1">
      <c r="B33" s="33" t="s">
        <v>4070</v>
      </c>
      <c r="C33" s="49" t="s">
        <v>59</v>
      </c>
      <c r="D33" s="34" t="s">
        <v>108</v>
      </c>
      <c r="E33" s="34" t="s">
        <v>109</v>
      </c>
      <c r="F33" s="42">
        <v>10</v>
      </c>
      <c r="G33" s="42" t="s">
        <v>48</v>
      </c>
      <c r="H33" s="42" t="s">
        <v>110</v>
      </c>
      <c r="I33" s="42"/>
      <c r="J33" s="42"/>
      <c r="K33" s="42" t="s">
        <v>35</v>
      </c>
      <c r="L33" s="39">
        <v>1</v>
      </c>
      <c r="M33" s="151">
        <v>2217</v>
      </c>
      <c r="N33" s="153">
        <f t="shared" si="0"/>
        <v>2217</v>
      </c>
      <c r="O33" s="32"/>
      <c r="P33" s="35">
        <f t="shared" si="1"/>
        <v>0</v>
      </c>
      <c r="Q33" s="26" t="s">
        <v>36</v>
      </c>
      <c r="R33" s="26"/>
      <c r="S33" s="8"/>
      <c r="T33" s="8"/>
      <c r="AB33" s="37"/>
      <c r="AC33" s="1"/>
      <c r="AD33" s="1"/>
      <c r="AH33" s="179" t="s">
        <v>107</v>
      </c>
    </row>
    <row r="34" spans="2:34" s="47" customFormat="1" ht="14.45" customHeight="1">
      <c r="B34" s="33" t="s">
        <v>4071</v>
      </c>
      <c r="C34" s="45"/>
      <c r="D34" s="36" t="s">
        <v>112</v>
      </c>
      <c r="E34" s="36" t="s">
        <v>113</v>
      </c>
      <c r="F34" s="33">
        <v>7</v>
      </c>
      <c r="G34" s="42" t="s">
        <v>33</v>
      </c>
      <c r="H34" s="42" t="s">
        <v>102</v>
      </c>
      <c r="I34" s="42"/>
      <c r="J34" s="57"/>
      <c r="K34" s="42" t="s">
        <v>114</v>
      </c>
      <c r="L34" s="39">
        <v>5</v>
      </c>
      <c r="M34" s="150">
        <v>832.49999999999989</v>
      </c>
      <c r="N34" s="153">
        <f t="shared" si="0"/>
        <v>832.49999999999989</v>
      </c>
      <c r="O34" s="32"/>
      <c r="P34" s="35">
        <f t="shared" si="1"/>
        <v>0</v>
      </c>
      <c r="Q34" s="48" t="s">
        <v>36</v>
      </c>
      <c r="R34" s="48"/>
      <c r="AH34" s="179" t="s">
        <v>111</v>
      </c>
    </row>
    <row r="35" spans="2:34" ht="14.45" customHeight="1">
      <c r="B35" s="33"/>
      <c r="C35" s="45"/>
      <c r="D35" s="36" t="s">
        <v>112</v>
      </c>
      <c r="E35" s="36" t="s">
        <v>113</v>
      </c>
      <c r="F35" s="42">
        <v>14</v>
      </c>
      <c r="G35" s="42" t="s">
        <v>86</v>
      </c>
      <c r="H35" s="42" t="s">
        <v>116</v>
      </c>
      <c r="I35" s="42"/>
      <c r="J35" s="38"/>
      <c r="K35" s="42" t="s">
        <v>35</v>
      </c>
      <c r="L35" s="39">
        <v>1</v>
      </c>
      <c r="M35" s="150">
        <v>1483.5</v>
      </c>
      <c r="N35" s="153">
        <f t="shared" si="0"/>
        <v>1483.5</v>
      </c>
      <c r="O35" s="32"/>
      <c r="P35" s="35">
        <f t="shared" si="1"/>
        <v>0</v>
      </c>
      <c r="Q35" s="26" t="s">
        <v>36</v>
      </c>
      <c r="R35" s="26"/>
      <c r="S35" s="8"/>
      <c r="T35" s="8"/>
      <c r="AB35" s="37"/>
      <c r="AC35" s="1"/>
      <c r="AD35" s="1"/>
      <c r="AH35" s="179" t="s">
        <v>115</v>
      </c>
    </row>
    <row r="36" spans="2:34" ht="14.45" customHeight="1">
      <c r="B36" s="33"/>
      <c r="C36" s="45"/>
      <c r="D36" s="34" t="s">
        <v>112</v>
      </c>
      <c r="E36" s="34" t="s">
        <v>113</v>
      </c>
      <c r="F36" s="42">
        <v>14</v>
      </c>
      <c r="G36" s="42" t="s">
        <v>86</v>
      </c>
      <c r="H36" s="42" t="s">
        <v>116</v>
      </c>
      <c r="I36" s="50"/>
      <c r="J36" s="50"/>
      <c r="K36" s="42" t="s">
        <v>35</v>
      </c>
      <c r="L36" s="39">
        <v>1</v>
      </c>
      <c r="M36" s="151">
        <v>1335</v>
      </c>
      <c r="N36" s="153">
        <f t="shared" si="0"/>
        <v>1335</v>
      </c>
      <c r="O36" s="32"/>
      <c r="P36" s="35">
        <f t="shared" si="1"/>
        <v>0</v>
      </c>
      <c r="Q36" s="26" t="s">
        <v>36</v>
      </c>
      <c r="R36" s="26"/>
      <c r="S36" s="8"/>
      <c r="T36" s="8"/>
      <c r="AB36" s="37"/>
      <c r="AC36" s="1"/>
      <c r="AD36" s="1"/>
      <c r="AH36" s="179" t="s">
        <v>115</v>
      </c>
    </row>
    <row r="37" spans="2:34" ht="14.45" customHeight="1">
      <c r="B37" s="33" t="s">
        <v>4072</v>
      </c>
      <c r="C37" s="49"/>
      <c r="D37" s="34" t="s">
        <v>112</v>
      </c>
      <c r="E37" s="34" t="s">
        <v>113</v>
      </c>
      <c r="F37" s="33">
        <v>24</v>
      </c>
      <c r="G37" s="42" t="s">
        <v>118</v>
      </c>
      <c r="H37" s="42" t="s">
        <v>119</v>
      </c>
      <c r="I37" s="54"/>
      <c r="J37" s="54"/>
      <c r="K37" s="42" t="s">
        <v>120</v>
      </c>
      <c r="L37" s="39">
        <v>1</v>
      </c>
      <c r="M37" s="151">
        <v>4142</v>
      </c>
      <c r="N37" s="153">
        <f t="shared" si="0"/>
        <v>4142</v>
      </c>
      <c r="O37" s="32"/>
      <c r="P37" s="35">
        <f t="shared" si="1"/>
        <v>0</v>
      </c>
      <c r="Q37" s="26" t="s">
        <v>36</v>
      </c>
      <c r="R37" s="26"/>
      <c r="S37" s="8"/>
      <c r="T37" s="8"/>
      <c r="AB37" s="37"/>
      <c r="AC37" s="1"/>
      <c r="AD37" s="1"/>
      <c r="AH37" s="179" t="s">
        <v>117</v>
      </c>
    </row>
    <row r="38" spans="2:34" s="47" customFormat="1" ht="14.45" customHeight="1">
      <c r="B38" s="33" t="s">
        <v>5214</v>
      </c>
      <c r="C38" s="45"/>
      <c r="D38" s="41" t="s">
        <v>122</v>
      </c>
      <c r="E38" s="41" t="s">
        <v>39</v>
      </c>
      <c r="F38" s="33">
        <v>7</v>
      </c>
      <c r="G38" s="42" t="s">
        <v>33</v>
      </c>
      <c r="H38" s="51" t="s">
        <v>517</v>
      </c>
      <c r="I38" s="51"/>
      <c r="J38" s="51"/>
      <c r="K38" s="42" t="s">
        <v>35</v>
      </c>
      <c r="L38" s="39">
        <v>5</v>
      </c>
      <c r="M38" s="151">
        <v>308</v>
      </c>
      <c r="N38" s="153">
        <v>265</v>
      </c>
      <c r="O38" s="32"/>
      <c r="P38" s="35">
        <f t="shared" si="1"/>
        <v>0</v>
      </c>
      <c r="Q38" s="55" t="s">
        <v>24</v>
      </c>
      <c r="R38" s="56">
        <f>O38*M38</f>
        <v>0</v>
      </c>
      <c r="AH38" s="179" t="s">
        <v>5126</v>
      </c>
    </row>
    <row r="39" spans="2:34" s="47" customFormat="1" ht="14.45" customHeight="1">
      <c r="B39" s="33"/>
      <c r="C39" s="45"/>
      <c r="D39" s="41" t="s">
        <v>122</v>
      </c>
      <c r="E39" s="41" t="s">
        <v>39</v>
      </c>
      <c r="F39" s="33">
        <v>7</v>
      </c>
      <c r="G39" s="42" t="s">
        <v>33</v>
      </c>
      <c r="H39" s="51" t="s">
        <v>110</v>
      </c>
      <c r="I39" s="51"/>
      <c r="J39" s="51"/>
      <c r="K39" s="42" t="s">
        <v>29</v>
      </c>
      <c r="L39" s="39">
        <v>5</v>
      </c>
      <c r="M39" s="151">
        <v>1010</v>
      </c>
      <c r="N39" s="153">
        <v>875</v>
      </c>
      <c r="O39" s="32"/>
      <c r="P39" s="35">
        <f t="shared" si="1"/>
        <v>0</v>
      </c>
      <c r="Q39" s="55" t="s">
        <v>24</v>
      </c>
      <c r="R39" s="56">
        <f>O39*M39</f>
        <v>0</v>
      </c>
      <c r="AH39" s="179" t="s">
        <v>5127</v>
      </c>
    </row>
    <row r="40" spans="2:34" s="47" customFormat="1" ht="14.45" customHeight="1">
      <c r="B40" s="33" t="s">
        <v>5215</v>
      </c>
      <c r="C40" s="45"/>
      <c r="D40" s="41" t="s">
        <v>122</v>
      </c>
      <c r="E40" s="41" t="s">
        <v>39</v>
      </c>
      <c r="F40" s="33">
        <v>7</v>
      </c>
      <c r="G40" s="42" t="s">
        <v>33</v>
      </c>
      <c r="H40" s="51" t="s">
        <v>5271</v>
      </c>
      <c r="I40" s="51"/>
      <c r="J40" s="51"/>
      <c r="K40" s="42" t="s">
        <v>114</v>
      </c>
      <c r="L40" s="39">
        <v>5</v>
      </c>
      <c r="M40" s="151">
        <v>675</v>
      </c>
      <c r="N40" s="153">
        <v>585</v>
      </c>
      <c r="O40" s="32"/>
      <c r="P40" s="35">
        <f t="shared" si="1"/>
        <v>0</v>
      </c>
      <c r="Q40" s="48" t="s">
        <v>36</v>
      </c>
      <c r="R40" s="48"/>
      <c r="AH40" s="179" t="s">
        <v>5128</v>
      </c>
    </row>
    <row r="41" spans="2:34" ht="14.25" customHeight="1">
      <c r="B41" s="33"/>
      <c r="C41" s="45"/>
      <c r="D41" s="41" t="s">
        <v>122</v>
      </c>
      <c r="E41" s="41" t="s">
        <v>39</v>
      </c>
      <c r="F41" s="42">
        <v>10</v>
      </c>
      <c r="G41" s="42" t="s">
        <v>48</v>
      </c>
      <c r="H41" s="51" t="s">
        <v>170</v>
      </c>
      <c r="I41" s="51"/>
      <c r="J41" s="51"/>
      <c r="K41" s="42" t="s">
        <v>29</v>
      </c>
      <c r="L41" s="39">
        <v>1</v>
      </c>
      <c r="M41" s="151">
        <v>1659</v>
      </c>
      <c r="N41" s="153">
        <v>1440</v>
      </c>
      <c r="O41" s="32"/>
      <c r="P41" s="35">
        <f t="shared" si="1"/>
        <v>0</v>
      </c>
      <c r="Q41" s="26" t="s">
        <v>44</v>
      </c>
      <c r="R41" s="26"/>
      <c r="S41" s="8"/>
      <c r="T41" s="8"/>
      <c r="AB41" s="37"/>
      <c r="AC41" s="1"/>
      <c r="AD41" s="1"/>
      <c r="AH41" s="179" t="s">
        <v>5129</v>
      </c>
    </row>
    <row r="42" spans="2:34" s="5" customFormat="1" ht="14.45" customHeight="1">
      <c r="B42" s="33" t="s">
        <v>4073</v>
      </c>
      <c r="C42" s="40"/>
      <c r="D42" s="41" t="s">
        <v>122</v>
      </c>
      <c r="E42" s="41" t="s">
        <v>39</v>
      </c>
      <c r="F42" s="33">
        <v>24</v>
      </c>
      <c r="G42" s="39" t="s">
        <v>118</v>
      </c>
      <c r="H42" s="39" t="s">
        <v>123</v>
      </c>
      <c r="I42" s="39"/>
      <c r="J42" s="39"/>
      <c r="K42" s="39" t="s">
        <v>120</v>
      </c>
      <c r="L42" s="58">
        <v>1</v>
      </c>
      <c r="M42" s="151">
        <v>2010</v>
      </c>
      <c r="N42" s="153">
        <f t="shared" ref="N42:N48" si="2">IF($N$4="в кассу предприятия",M42,IF($N$4="на счет ООО (КФХ)",M42*1.075,"-"))</f>
        <v>2010</v>
      </c>
      <c r="O42" s="32"/>
      <c r="P42" s="35">
        <f t="shared" si="1"/>
        <v>0</v>
      </c>
      <c r="Q42" s="59" t="s">
        <v>36</v>
      </c>
      <c r="R42" s="59"/>
      <c r="AH42" s="179" t="s">
        <v>121</v>
      </c>
    </row>
    <row r="43" spans="2:34" ht="14.45" customHeight="1">
      <c r="B43" s="33"/>
      <c r="C43" s="45"/>
      <c r="D43" s="36" t="s">
        <v>125</v>
      </c>
      <c r="E43" s="36" t="s">
        <v>126</v>
      </c>
      <c r="F43" s="42">
        <v>10</v>
      </c>
      <c r="G43" s="42" t="s">
        <v>48</v>
      </c>
      <c r="H43" s="42"/>
      <c r="I43" s="42" t="s">
        <v>127</v>
      </c>
      <c r="J43" s="42"/>
      <c r="K43" s="42" t="s">
        <v>35</v>
      </c>
      <c r="L43" s="39">
        <v>1</v>
      </c>
      <c r="M43" s="150">
        <v>2921.7494999999999</v>
      </c>
      <c r="N43" s="153">
        <f t="shared" si="2"/>
        <v>2921.7494999999999</v>
      </c>
      <c r="O43" s="32"/>
      <c r="P43" s="35">
        <f t="shared" si="1"/>
        <v>0</v>
      </c>
      <c r="Q43" s="26" t="s">
        <v>36</v>
      </c>
      <c r="R43" s="26"/>
      <c r="S43" s="8"/>
      <c r="T43" s="8"/>
      <c r="AB43" s="37"/>
      <c r="AC43" s="1"/>
      <c r="AD43" s="1"/>
      <c r="AH43" s="179" t="s">
        <v>124</v>
      </c>
    </row>
    <row r="44" spans="2:34" ht="14.45" customHeight="1">
      <c r="B44" s="33"/>
      <c r="C44" s="45"/>
      <c r="D44" s="34" t="s">
        <v>129</v>
      </c>
      <c r="E44" s="34" t="s">
        <v>130</v>
      </c>
      <c r="F44" s="42">
        <v>10</v>
      </c>
      <c r="G44" s="42" t="s">
        <v>48</v>
      </c>
      <c r="H44" s="42"/>
      <c r="I44" s="52"/>
      <c r="J44" s="52"/>
      <c r="K44" s="42" t="s">
        <v>35</v>
      </c>
      <c r="L44" s="39">
        <v>1</v>
      </c>
      <c r="M44" s="151">
        <v>1589</v>
      </c>
      <c r="N44" s="153">
        <f t="shared" si="2"/>
        <v>1589</v>
      </c>
      <c r="O44" s="32"/>
      <c r="P44" s="35">
        <f t="shared" si="1"/>
        <v>0</v>
      </c>
      <c r="Q44" s="26" t="s">
        <v>36</v>
      </c>
      <c r="R44" s="26"/>
      <c r="S44" s="8"/>
      <c r="T44" s="8"/>
      <c r="AB44" s="37"/>
      <c r="AC44" s="1"/>
      <c r="AD44" s="1"/>
      <c r="AH44" s="179" t="s">
        <v>132</v>
      </c>
    </row>
    <row r="45" spans="2:34" s="47" customFormat="1" ht="14.45" customHeight="1">
      <c r="B45" s="33"/>
      <c r="C45" s="45"/>
      <c r="D45" s="34" t="s">
        <v>129</v>
      </c>
      <c r="E45" s="34" t="s">
        <v>130</v>
      </c>
      <c r="F45" s="42">
        <v>14</v>
      </c>
      <c r="G45" s="42" t="s">
        <v>86</v>
      </c>
      <c r="H45" s="42" t="s">
        <v>134</v>
      </c>
      <c r="I45" s="51"/>
      <c r="J45" s="51"/>
      <c r="K45" s="42" t="s">
        <v>29</v>
      </c>
      <c r="L45" s="39">
        <v>1</v>
      </c>
      <c r="M45" s="151">
        <v>3150</v>
      </c>
      <c r="N45" s="153">
        <f t="shared" si="2"/>
        <v>3150</v>
      </c>
      <c r="O45" s="32"/>
      <c r="P45" s="35">
        <f t="shared" si="1"/>
        <v>0</v>
      </c>
      <c r="Q45" s="48" t="s">
        <v>36</v>
      </c>
      <c r="R45" s="48"/>
      <c r="AH45" s="179" t="s">
        <v>133</v>
      </c>
    </row>
    <row r="46" spans="2:34" ht="14.45" customHeight="1">
      <c r="B46" s="33" t="s">
        <v>4074</v>
      </c>
      <c r="C46" s="49" t="s">
        <v>59</v>
      </c>
      <c r="D46" s="34" t="s">
        <v>129</v>
      </c>
      <c r="E46" s="34" t="s">
        <v>130</v>
      </c>
      <c r="F46" s="42">
        <v>14</v>
      </c>
      <c r="G46" s="42" t="s">
        <v>86</v>
      </c>
      <c r="H46" s="42" t="s">
        <v>131</v>
      </c>
      <c r="I46" s="54"/>
      <c r="J46" s="54"/>
      <c r="K46" s="42" t="s">
        <v>29</v>
      </c>
      <c r="L46" s="39">
        <v>1</v>
      </c>
      <c r="M46" s="151">
        <v>4262</v>
      </c>
      <c r="N46" s="153">
        <f t="shared" si="2"/>
        <v>4262</v>
      </c>
      <c r="O46" s="32"/>
      <c r="P46" s="35">
        <f t="shared" si="1"/>
        <v>0</v>
      </c>
      <c r="Q46" s="26" t="s">
        <v>36</v>
      </c>
      <c r="R46" s="26"/>
      <c r="S46" s="8"/>
      <c r="T46" s="8"/>
      <c r="AB46" s="37"/>
      <c r="AC46" s="1"/>
      <c r="AD46" s="1"/>
      <c r="AH46" s="179" t="s">
        <v>135</v>
      </c>
    </row>
    <row r="47" spans="2:34" ht="14.45" customHeight="1">
      <c r="B47" s="33"/>
      <c r="C47" s="45"/>
      <c r="D47" s="41" t="s">
        <v>129</v>
      </c>
      <c r="E47" s="41" t="s">
        <v>130</v>
      </c>
      <c r="F47" s="42">
        <v>14</v>
      </c>
      <c r="G47" s="51" t="s">
        <v>86</v>
      </c>
      <c r="H47" s="39" t="s">
        <v>136</v>
      </c>
      <c r="I47" s="51"/>
      <c r="J47" s="51"/>
      <c r="K47" s="42" t="s">
        <v>29</v>
      </c>
      <c r="L47" s="39">
        <v>1</v>
      </c>
      <c r="M47" s="150">
        <v>3499.4999999999995</v>
      </c>
      <c r="N47" s="153">
        <f t="shared" si="2"/>
        <v>3499.4999999999995</v>
      </c>
      <c r="O47" s="32"/>
      <c r="P47" s="35">
        <f t="shared" si="1"/>
        <v>0</v>
      </c>
      <c r="Q47" s="26" t="s">
        <v>36</v>
      </c>
      <c r="R47" s="26"/>
      <c r="S47" s="8"/>
      <c r="T47" s="8"/>
      <c r="AB47" s="37"/>
      <c r="AC47" s="1"/>
      <c r="AD47" s="1"/>
      <c r="AH47" s="179" t="s">
        <v>133</v>
      </c>
    </row>
    <row r="48" spans="2:34" ht="14.45" customHeight="1">
      <c r="B48" s="33"/>
      <c r="C48" s="45"/>
      <c r="D48" s="36" t="s">
        <v>129</v>
      </c>
      <c r="E48" s="36" t="s">
        <v>130</v>
      </c>
      <c r="F48" s="42">
        <v>15</v>
      </c>
      <c r="G48" s="42" t="s">
        <v>40</v>
      </c>
      <c r="H48" s="42" t="s">
        <v>131</v>
      </c>
      <c r="I48" s="42"/>
      <c r="J48" s="50"/>
      <c r="K48" s="42" t="s">
        <v>29</v>
      </c>
      <c r="L48" s="39">
        <v>1</v>
      </c>
      <c r="M48" s="150">
        <v>4810.5</v>
      </c>
      <c r="N48" s="153">
        <f t="shared" si="2"/>
        <v>4810.5</v>
      </c>
      <c r="O48" s="32"/>
      <c r="P48" s="35">
        <f t="shared" si="1"/>
        <v>0</v>
      </c>
      <c r="Q48" s="26" t="s">
        <v>36</v>
      </c>
      <c r="R48" s="26"/>
      <c r="S48" s="8"/>
      <c r="T48" s="8"/>
      <c r="AB48" s="37"/>
      <c r="AC48" s="1"/>
      <c r="AD48" s="1"/>
      <c r="AH48" s="179" t="s">
        <v>128</v>
      </c>
    </row>
    <row r="49" spans="2:34" ht="14.45" customHeight="1">
      <c r="B49" s="33" t="s">
        <v>5216</v>
      </c>
      <c r="C49" s="45"/>
      <c r="D49" s="41" t="s">
        <v>129</v>
      </c>
      <c r="E49" s="41" t="s">
        <v>140</v>
      </c>
      <c r="F49" s="42">
        <v>18</v>
      </c>
      <c r="G49" s="42" t="s">
        <v>5261</v>
      </c>
      <c r="H49" s="51" t="s">
        <v>102</v>
      </c>
      <c r="I49" s="51"/>
      <c r="J49" s="51"/>
      <c r="K49" s="42" t="s">
        <v>35</v>
      </c>
      <c r="L49" s="39">
        <v>1</v>
      </c>
      <c r="M49" s="151">
        <v>12616</v>
      </c>
      <c r="N49" s="153">
        <v>10935</v>
      </c>
      <c r="O49" s="32"/>
      <c r="P49" s="35">
        <f t="shared" si="1"/>
        <v>0</v>
      </c>
      <c r="Q49" s="26" t="s">
        <v>36</v>
      </c>
      <c r="R49" s="26"/>
      <c r="S49" s="8"/>
      <c r="T49" s="8"/>
      <c r="AB49" s="37"/>
      <c r="AC49" s="1"/>
      <c r="AD49" s="1"/>
      <c r="AH49" s="179" t="s">
        <v>5130</v>
      </c>
    </row>
    <row r="50" spans="2:34" s="47" customFormat="1" ht="14.45" customHeight="1">
      <c r="B50" s="33"/>
      <c r="C50" s="45"/>
      <c r="D50" s="41" t="s">
        <v>129</v>
      </c>
      <c r="E50" s="36" t="s">
        <v>130</v>
      </c>
      <c r="F50" s="42"/>
      <c r="G50" s="39"/>
      <c r="H50" s="39" t="s">
        <v>131</v>
      </c>
      <c r="I50" s="51"/>
      <c r="J50" s="51"/>
      <c r="K50" s="42" t="s">
        <v>29</v>
      </c>
      <c r="L50" s="39"/>
      <c r="M50" s="150">
        <v>3584.9999999999995</v>
      </c>
      <c r="N50" s="153">
        <f t="shared" ref="N50:N60" si="3">IF($N$4="в кассу предприятия",M50,IF($N$4="на счет ООО (КФХ)",M50*1.075,"-"))</f>
        <v>3584.9999999999995</v>
      </c>
      <c r="O50" s="32"/>
      <c r="P50" s="35">
        <f t="shared" si="1"/>
        <v>0</v>
      </c>
      <c r="Q50" s="48" t="s">
        <v>36</v>
      </c>
      <c r="R50" s="48"/>
      <c r="AH50" s="179" t="s">
        <v>137</v>
      </c>
    </row>
    <row r="51" spans="2:34" ht="14.45" customHeight="1">
      <c r="B51" s="33"/>
      <c r="C51" s="41"/>
      <c r="D51" s="41" t="s">
        <v>139</v>
      </c>
      <c r="E51" s="41" t="s">
        <v>140</v>
      </c>
      <c r="F51" s="33">
        <v>7</v>
      </c>
      <c r="G51" s="42" t="s">
        <v>33</v>
      </c>
      <c r="H51" s="39" t="s">
        <v>34</v>
      </c>
      <c r="I51" s="39"/>
      <c r="J51" s="39"/>
      <c r="K51" s="39" t="s">
        <v>35</v>
      </c>
      <c r="L51" s="39">
        <v>5</v>
      </c>
      <c r="M51" s="150">
        <v>1354.4999999999998</v>
      </c>
      <c r="N51" s="153">
        <f t="shared" si="3"/>
        <v>1354.4999999999998</v>
      </c>
      <c r="O51" s="32"/>
      <c r="P51" s="35">
        <f t="shared" si="1"/>
        <v>0</v>
      </c>
      <c r="Q51" s="26" t="s">
        <v>36</v>
      </c>
      <c r="R51" s="26"/>
      <c r="S51" s="8"/>
      <c r="T51" s="8"/>
      <c r="AB51" s="37"/>
      <c r="AC51" s="1"/>
      <c r="AD51" s="1"/>
      <c r="AH51" s="179" t="s">
        <v>138</v>
      </c>
    </row>
    <row r="52" spans="2:34" ht="14.45" customHeight="1">
      <c r="B52" s="33"/>
      <c r="C52" s="41"/>
      <c r="D52" s="41" t="s">
        <v>139</v>
      </c>
      <c r="E52" s="41" t="s">
        <v>140</v>
      </c>
      <c r="F52" s="42">
        <v>14</v>
      </c>
      <c r="G52" s="42" t="s">
        <v>86</v>
      </c>
      <c r="H52" s="39"/>
      <c r="I52" s="39" t="s">
        <v>84</v>
      </c>
      <c r="J52" s="39"/>
      <c r="K52" s="39" t="s">
        <v>35</v>
      </c>
      <c r="L52" s="39">
        <v>1</v>
      </c>
      <c r="M52" s="150">
        <v>3018</v>
      </c>
      <c r="N52" s="153">
        <f t="shared" si="3"/>
        <v>3018</v>
      </c>
      <c r="O52" s="32"/>
      <c r="P52" s="35">
        <f t="shared" si="1"/>
        <v>0</v>
      </c>
      <c r="Q52" s="26" t="s">
        <v>36</v>
      </c>
      <c r="R52" s="26"/>
      <c r="S52" s="8"/>
      <c r="T52" s="8"/>
      <c r="AB52" s="37"/>
      <c r="AC52" s="1"/>
      <c r="AD52" s="1"/>
      <c r="AH52" s="179" t="s">
        <v>141</v>
      </c>
    </row>
    <row r="53" spans="2:34" s="47" customFormat="1" ht="14.45" customHeight="1">
      <c r="B53" s="33"/>
      <c r="C53" s="45"/>
      <c r="D53" s="36" t="s">
        <v>143</v>
      </c>
      <c r="E53" s="36" t="s">
        <v>144</v>
      </c>
      <c r="F53" s="42">
        <v>10</v>
      </c>
      <c r="G53" s="42" t="s">
        <v>48</v>
      </c>
      <c r="H53" s="42"/>
      <c r="I53" s="42" t="s">
        <v>145</v>
      </c>
      <c r="J53" s="54"/>
      <c r="K53" s="42" t="s">
        <v>35</v>
      </c>
      <c r="L53" s="39">
        <v>1</v>
      </c>
      <c r="M53" s="150">
        <v>2785.7894999999999</v>
      </c>
      <c r="N53" s="153">
        <f t="shared" si="3"/>
        <v>2785.7894999999999</v>
      </c>
      <c r="O53" s="32"/>
      <c r="P53" s="35">
        <f t="shared" si="1"/>
        <v>0</v>
      </c>
      <c r="Q53" s="55" t="s">
        <v>24</v>
      </c>
      <c r="R53" s="56">
        <f>O53*M53</f>
        <v>0</v>
      </c>
      <c r="AH53" s="179" t="s">
        <v>142</v>
      </c>
    </row>
    <row r="54" spans="2:34" ht="14.45" customHeight="1">
      <c r="B54" s="33"/>
      <c r="C54" s="45"/>
      <c r="D54" s="36" t="s">
        <v>147</v>
      </c>
      <c r="E54" s="36" t="s">
        <v>148</v>
      </c>
      <c r="F54" s="42">
        <v>10</v>
      </c>
      <c r="G54" s="42" t="s">
        <v>48</v>
      </c>
      <c r="H54" s="42" t="s">
        <v>110</v>
      </c>
      <c r="I54" s="42"/>
      <c r="J54" s="42"/>
      <c r="K54" s="42" t="s">
        <v>35</v>
      </c>
      <c r="L54" s="39">
        <v>1</v>
      </c>
      <c r="M54" s="150">
        <v>3329.6295</v>
      </c>
      <c r="N54" s="153">
        <f t="shared" si="3"/>
        <v>3329.6295</v>
      </c>
      <c r="O54" s="32"/>
      <c r="P54" s="35">
        <f t="shared" si="1"/>
        <v>0</v>
      </c>
      <c r="Q54" s="26" t="s">
        <v>36</v>
      </c>
      <c r="R54" s="26"/>
      <c r="S54" s="8"/>
      <c r="T54" s="8"/>
      <c r="AB54" s="37"/>
      <c r="AC54" s="1"/>
      <c r="AD54" s="1"/>
      <c r="AH54" s="179" t="s">
        <v>146</v>
      </c>
    </row>
    <row r="55" spans="2:34" ht="14.45" customHeight="1">
      <c r="B55" s="33"/>
      <c r="C55" s="45"/>
      <c r="D55" s="36" t="s">
        <v>147</v>
      </c>
      <c r="E55" s="36" t="s">
        <v>148</v>
      </c>
      <c r="F55" s="42">
        <v>10</v>
      </c>
      <c r="G55" s="42" t="s">
        <v>48</v>
      </c>
      <c r="H55" s="42"/>
      <c r="I55" s="42" t="s">
        <v>150</v>
      </c>
      <c r="J55" s="51"/>
      <c r="K55" s="42" t="s">
        <v>35</v>
      </c>
      <c r="L55" s="39">
        <v>1</v>
      </c>
      <c r="M55" s="150">
        <v>3703.5195000000003</v>
      </c>
      <c r="N55" s="153">
        <f t="shared" si="3"/>
        <v>3703.5195000000003</v>
      </c>
      <c r="O55" s="32"/>
      <c r="P55" s="35">
        <f t="shared" si="1"/>
        <v>0</v>
      </c>
      <c r="Q55" s="26" t="s">
        <v>36</v>
      </c>
      <c r="R55" s="26"/>
      <c r="S55" s="8"/>
      <c r="T55" s="8"/>
      <c r="AB55" s="37"/>
      <c r="AC55" s="1"/>
      <c r="AD55" s="1"/>
      <c r="AH55" s="179" t="s">
        <v>149</v>
      </c>
    </row>
    <row r="56" spans="2:34" ht="14.45" customHeight="1">
      <c r="B56" s="33"/>
      <c r="C56" s="45"/>
      <c r="D56" s="36" t="s">
        <v>152</v>
      </c>
      <c r="E56" s="36" t="s">
        <v>153</v>
      </c>
      <c r="F56" s="42">
        <v>16</v>
      </c>
      <c r="G56" s="42" t="s">
        <v>69</v>
      </c>
      <c r="H56" s="42" t="s">
        <v>154</v>
      </c>
      <c r="I56" s="42"/>
      <c r="J56" s="51"/>
      <c r="K56" s="42" t="s">
        <v>35</v>
      </c>
      <c r="L56" s="39">
        <v>1</v>
      </c>
      <c r="M56" s="150">
        <v>3549.7920000000008</v>
      </c>
      <c r="N56" s="153">
        <f t="shared" si="3"/>
        <v>3549.7920000000008</v>
      </c>
      <c r="O56" s="32"/>
      <c r="P56" s="35">
        <f t="shared" si="1"/>
        <v>0</v>
      </c>
      <c r="Q56" s="26" t="s">
        <v>36</v>
      </c>
      <c r="R56" s="26"/>
      <c r="S56" s="8"/>
      <c r="T56" s="8"/>
      <c r="AB56" s="37"/>
      <c r="AC56" s="1"/>
      <c r="AD56" s="1"/>
      <c r="AH56" s="179" t="s">
        <v>151</v>
      </c>
    </row>
    <row r="57" spans="2:34" ht="14.45" customHeight="1">
      <c r="B57" s="33" t="s">
        <v>4075</v>
      </c>
      <c r="C57" s="45"/>
      <c r="D57" s="36" t="s">
        <v>156</v>
      </c>
      <c r="E57" s="36" t="s">
        <v>157</v>
      </c>
      <c r="F57" s="33">
        <v>3</v>
      </c>
      <c r="G57" s="42" t="s">
        <v>28</v>
      </c>
      <c r="H57" s="42"/>
      <c r="I57" s="42"/>
      <c r="J57" s="42"/>
      <c r="K57" s="42" t="s">
        <v>29</v>
      </c>
      <c r="L57" s="39">
        <v>5</v>
      </c>
      <c r="M57" s="150">
        <v>786.43279471429753</v>
      </c>
      <c r="N57" s="153">
        <f t="shared" si="3"/>
        <v>786.43279471429753</v>
      </c>
      <c r="O57" s="32"/>
      <c r="P57" s="35">
        <f t="shared" si="1"/>
        <v>0</v>
      </c>
      <c r="Q57" s="6" t="s">
        <v>24</v>
      </c>
      <c r="R57" s="7">
        <f>O57*M57</f>
        <v>0</v>
      </c>
      <c r="S57" s="8"/>
      <c r="T57" s="8"/>
      <c r="AB57" s="37"/>
      <c r="AC57" s="1"/>
      <c r="AD57" s="1"/>
      <c r="AH57" s="179" t="s">
        <v>155</v>
      </c>
    </row>
    <row r="58" spans="2:34" ht="14.45" customHeight="1">
      <c r="B58" s="33"/>
      <c r="C58" s="45"/>
      <c r="D58" s="34" t="s">
        <v>156</v>
      </c>
      <c r="E58" s="34" t="s">
        <v>157</v>
      </c>
      <c r="F58" s="42">
        <v>10</v>
      </c>
      <c r="G58" s="42" t="s">
        <v>48</v>
      </c>
      <c r="H58" s="42"/>
      <c r="I58" s="54"/>
      <c r="J58" s="54"/>
      <c r="K58" s="42" t="s">
        <v>35</v>
      </c>
      <c r="L58" s="39">
        <v>1</v>
      </c>
      <c r="M58" s="151">
        <v>1589</v>
      </c>
      <c r="N58" s="153">
        <f t="shared" si="3"/>
        <v>1589</v>
      </c>
      <c r="O58" s="32"/>
      <c r="P58" s="35">
        <f t="shared" si="1"/>
        <v>0</v>
      </c>
      <c r="Q58" s="6" t="s">
        <v>24</v>
      </c>
      <c r="R58" s="7">
        <f>O58*M58</f>
        <v>0</v>
      </c>
      <c r="S58" s="8"/>
      <c r="T58" s="8"/>
      <c r="AB58" s="37"/>
      <c r="AC58" s="1"/>
      <c r="AD58" s="1"/>
      <c r="AH58" s="179" t="s">
        <v>158</v>
      </c>
    </row>
    <row r="59" spans="2:34" ht="14.45" customHeight="1">
      <c r="B59" s="33" t="s">
        <v>4076</v>
      </c>
      <c r="C59" s="49" t="s">
        <v>59</v>
      </c>
      <c r="D59" s="34" t="s">
        <v>156</v>
      </c>
      <c r="E59" s="34" t="s">
        <v>157</v>
      </c>
      <c r="F59" s="42">
        <v>14</v>
      </c>
      <c r="G59" s="42" t="s">
        <v>86</v>
      </c>
      <c r="H59" s="42" t="s">
        <v>102</v>
      </c>
      <c r="I59" s="54"/>
      <c r="J59" s="54"/>
      <c r="K59" s="42" t="s">
        <v>35</v>
      </c>
      <c r="L59" s="39">
        <v>1</v>
      </c>
      <c r="M59" s="151">
        <v>1845</v>
      </c>
      <c r="N59" s="153">
        <f t="shared" si="3"/>
        <v>1845</v>
      </c>
      <c r="O59" s="32"/>
      <c r="P59" s="35">
        <f t="shared" si="1"/>
        <v>0</v>
      </c>
      <c r="Q59" s="6" t="s">
        <v>24</v>
      </c>
      <c r="R59" s="7">
        <f>O59*M59</f>
        <v>0</v>
      </c>
      <c r="S59" s="8"/>
      <c r="T59" s="8"/>
      <c r="AB59" s="37"/>
      <c r="AC59" s="1"/>
      <c r="AD59" s="1"/>
      <c r="AH59" s="179" t="s">
        <v>159</v>
      </c>
    </row>
    <row r="60" spans="2:34" ht="14.45" customHeight="1">
      <c r="B60" s="33" t="s">
        <v>4077</v>
      </c>
      <c r="C60" s="40"/>
      <c r="D60" s="41" t="s">
        <v>161</v>
      </c>
      <c r="E60" s="41" t="s">
        <v>162</v>
      </c>
      <c r="F60" s="42">
        <v>10</v>
      </c>
      <c r="G60" s="39" t="s">
        <v>48</v>
      </c>
      <c r="H60" s="39" t="s">
        <v>163</v>
      </c>
      <c r="I60" s="39"/>
      <c r="J60" s="39"/>
      <c r="K60" s="39" t="s">
        <v>35</v>
      </c>
      <c r="L60" s="43">
        <v>1</v>
      </c>
      <c r="M60" s="150">
        <v>2952.4950000000003</v>
      </c>
      <c r="N60" s="153">
        <f t="shared" si="3"/>
        <v>2952.4950000000003</v>
      </c>
      <c r="O60" s="32"/>
      <c r="P60" s="35">
        <f t="shared" si="1"/>
        <v>0</v>
      </c>
      <c r="Q60" s="26" t="s">
        <v>36</v>
      </c>
      <c r="R60" s="26"/>
      <c r="S60" s="8"/>
      <c r="T60" s="8"/>
      <c r="AB60" s="37"/>
      <c r="AC60" s="1"/>
      <c r="AD60" s="1"/>
      <c r="AH60" s="179" t="s">
        <v>160</v>
      </c>
    </row>
    <row r="61" spans="2:34" ht="14.45" customHeight="1">
      <c r="B61" s="33"/>
      <c r="C61" s="45"/>
      <c r="D61" s="41" t="s">
        <v>161</v>
      </c>
      <c r="E61" s="41" t="s">
        <v>162</v>
      </c>
      <c r="F61" s="42">
        <v>18</v>
      </c>
      <c r="G61" s="42" t="s">
        <v>283</v>
      </c>
      <c r="H61" s="51" t="s">
        <v>41</v>
      </c>
      <c r="I61" s="51"/>
      <c r="J61" s="51"/>
      <c r="K61" s="42" t="s">
        <v>35</v>
      </c>
      <c r="L61" s="39">
        <v>1</v>
      </c>
      <c r="M61" s="151">
        <v>7205</v>
      </c>
      <c r="N61" s="153">
        <v>6245</v>
      </c>
      <c r="O61" s="32"/>
      <c r="P61" s="35">
        <f t="shared" si="1"/>
        <v>0</v>
      </c>
      <c r="Q61" s="6" t="s">
        <v>24</v>
      </c>
      <c r="R61" s="7">
        <f>O61*M61</f>
        <v>0</v>
      </c>
      <c r="S61" s="8"/>
      <c r="T61" s="8"/>
      <c r="AB61" s="37"/>
      <c r="AC61" s="1"/>
      <c r="AD61" s="1"/>
      <c r="AH61" s="179" t="s">
        <v>5131</v>
      </c>
    </row>
    <row r="62" spans="2:34" ht="14.45" customHeight="1">
      <c r="B62" s="33"/>
      <c r="C62" s="45"/>
      <c r="D62" s="36" t="s">
        <v>165</v>
      </c>
      <c r="E62" s="36" t="s">
        <v>166</v>
      </c>
      <c r="F62" s="42">
        <v>10</v>
      </c>
      <c r="G62" s="42" t="s">
        <v>48</v>
      </c>
      <c r="H62" s="42"/>
      <c r="I62" s="42" t="s">
        <v>80</v>
      </c>
      <c r="J62" s="52"/>
      <c r="K62" s="42" t="s">
        <v>35</v>
      </c>
      <c r="L62" s="39">
        <v>1</v>
      </c>
      <c r="M62" s="150">
        <v>2921.7494999999999</v>
      </c>
      <c r="N62" s="153">
        <f t="shared" ref="N62:N102" si="4">IF($N$4="в кассу предприятия",M62,IF($N$4="на счет ООО (КФХ)",M62*1.075,"-"))</f>
        <v>2921.7494999999999</v>
      </c>
      <c r="O62" s="32"/>
      <c r="P62" s="35">
        <f t="shared" si="1"/>
        <v>0</v>
      </c>
      <c r="Q62" s="6" t="s">
        <v>24</v>
      </c>
      <c r="R62" s="7">
        <f>O62*M62</f>
        <v>0</v>
      </c>
      <c r="S62" s="8"/>
      <c r="T62" s="8"/>
      <c r="AB62" s="37"/>
      <c r="AC62" s="1"/>
      <c r="AD62" s="1"/>
      <c r="AH62" s="179" t="s">
        <v>164</v>
      </c>
    </row>
    <row r="63" spans="2:34" ht="14.45" customHeight="1">
      <c r="B63" s="33"/>
      <c r="C63" s="45"/>
      <c r="D63" s="36" t="s">
        <v>168</v>
      </c>
      <c r="E63" s="36" t="s">
        <v>169</v>
      </c>
      <c r="F63" s="42">
        <v>10</v>
      </c>
      <c r="G63" s="42" t="s">
        <v>48</v>
      </c>
      <c r="H63" s="42" t="s">
        <v>170</v>
      </c>
      <c r="I63" s="42"/>
      <c r="J63" s="42"/>
      <c r="K63" s="42" t="s">
        <v>35</v>
      </c>
      <c r="L63" s="39">
        <v>1</v>
      </c>
      <c r="M63" s="150">
        <v>2343.9195</v>
      </c>
      <c r="N63" s="153">
        <f t="shared" si="4"/>
        <v>2343.9195</v>
      </c>
      <c r="O63" s="32"/>
      <c r="P63" s="35">
        <f t="shared" si="1"/>
        <v>0</v>
      </c>
      <c r="Q63" s="6" t="s">
        <v>24</v>
      </c>
      <c r="R63" s="7">
        <f>O63*M63</f>
        <v>0</v>
      </c>
      <c r="S63" s="8"/>
      <c r="T63" s="8"/>
      <c r="AB63" s="37"/>
      <c r="AC63" s="1"/>
      <c r="AD63" s="1"/>
      <c r="AH63" s="179" t="s">
        <v>167</v>
      </c>
    </row>
    <row r="64" spans="2:34" ht="14.45" customHeight="1">
      <c r="B64" s="33"/>
      <c r="C64" s="45"/>
      <c r="D64" s="36" t="s">
        <v>172</v>
      </c>
      <c r="E64" s="36" t="s">
        <v>173</v>
      </c>
      <c r="F64" s="42">
        <v>10</v>
      </c>
      <c r="G64" s="42" t="s">
        <v>48</v>
      </c>
      <c r="H64" s="42"/>
      <c r="I64" s="42" t="s">
        <v>84</v>
      </c>
      <c r="J64" s="51"/>
      <c r="K64" s="42" t="s">
        <v>35</v>
      </c>
      <c r="L64" s="39">
        <v>1</v>
      </c>
      <c r="M64" s="150">
        <v>2853.7695000000008</v>
      </c>
      <c r="N64" s="153">
        <f t="shared" si="4"/>
        <v>2853.7695000000008</v>
      </c>
      <c r="O64" s="32"/>
      <c r="P64" s="35">
        <f t="shared" si="1"/>
        <v>0</v>
      </c>
      <c r="Q64" s="26" t="s">
        <v>36</v>
      </c>
      <c r="R64" s="26"/>
      <c r="S64" s="8"/>
      <c r="T64" s="8"/>
      <c r="AB64" s="37"/>
      <c r="AC64" s="1"/>
      <c r="AD64" s="1"/>
      <c r="AH64" s="179" t="s">
        <v>171</v>
      </c>
    </row>
    <row r="65" spans="2:34" ht="14.45" customHeight="1">
      <c r="B65" s="33"/>
      <c r="C65" s="45"/>
      <c r="D65" s="36" t="s">
        <v>175</v>
      </c>
      <c r="E65" s="36" t="s">
        <v>176</v>
      </c>
      <c r="F65" s="42">
        <v>10</v>
      </c>
      <c r="G65" s="42" t="s">
        <v>48</v>
      </c>
      <c r="H65" s="42" t="s">
        <v>34</v>
      </c>
      <c r="I65" s="42"/>
      <c r="J65" s="52"/>
      <c r="K65" s="42" t="s">
        <v>35</v>
      </c>
      <c r="L65" s="39">
        <v>1</v>
      </c>
      <c r="M65" s="150">
        <v>2173.9694999999997</v>
      </c>
      <c r="N65" s="153">
        <f t="shared" si="4"/>
        <v>2173.9694999999997</v>
      </c>
      <c r="O65" s="32"/>
      <c r="P65" s="35">
        <f t="shared" si="1"/>
        <v>0</v>
      </c>
      <c r="Q65" s="26" t="s">
        <v>36</v>
      </c>
      <c r="R65" s="26"/>
      <c r="S65" s="8"/>
      <c r="T65" s="8"/>
      <c r="AB65" s="37"/>
      <c r="AC65" s="1"/>
      <c r="AD65" s="1"/>
      <c r="AH65" s="179" t="s">
        <v>174</v>
      </c>
    </row>
    <row r="66" spans="2:34" ht="14.45" customHeight="1">
      <c r="B66" s="33"/>
      <c r="C66" s="45"/>
      <c r="D66" s="36" t="s">
        <v>175</v>
      </c>
      <c r="E66" s="36" t="s">
        <v>176</v>
      </c>
      <c r="F66" s="42">
        <v>10</v>
      </c>
      <c r="G66" s="42" t="s">
        <v>48</v>
      </c>
      <c r="H66" s="42"/>
      <c r="I66" s="42" t="s">
        <v>178</v>
      </c>
      <c r="J66" s="51"/>
      <c r="K66" s="42" t="s">
        <v>35</v>
      </c>
      <c r="L66" s="39">
        <v>1</v>
      </c>
      <c r="M66" s="150">
        <v>2785.7894999999999</v>
      </c>
      <c r="N66" s="153">
        <f t="shared" si="4"/>
        <v>2785.7894999999999</v>
      </c>
      <c r="O66" s="32"/>
      <c r="P66" s="35">
        <f t="shared" si="1"/>
        <v>0</v>
      </c>
      <c r="Q66" s="26" t="s">
        <v>36</v>
      </c>
      <c r="R66" s="26"/>
      <c r="S66" s="8"/>
      <c r="T66" s="8"/>
      <c r="AB66" s="37"/>
      <c r="AC66" s="1"/>
      <c r="AD66" s="1"/>
      <c r="AH66" s="179" t="s">
        <v>177</v>
      </c>
    </row>
    <row r="67" spans="2:34" ht="14.45" customHeight="1">
      <c r="B67" s="33"/>
      <c r="C67" s="45"/>
      <c r="D67" s="36" t="s">
        <v>175</v>
      </c>
      <c r="E67" s="36" t="s">
        <v>176</v>
      </c>
      <c r="F67" s="42">
        <v>14</v>
      </c>
      <c r="G67" s="42" t="s">
        <v>86</v>
      </c>
      <c r="H67" s="42"/>
      <c r="I67" s="42" t="s">
        <v>180</v>
      </c>
      <c r="J67" s="42"/>
      <c r="K67" s="42" t="s">
        <v>35</v>
      </c>
      <c r="L67" s="39">
        <v>1</v>
      </c>
      <c r="M67" s="150">
        <v>3081.6570000000006</v>
      </c>
      <c r="N67" s="153">
        <f t="shared" si="4"/>
        <v>3081.6570000000006</v>
      </c>
      <c r="O67" s="32"/>
      <c r="P67" s="35">
        <f t="shared" si="1"/>
        <v>0</v>
      </c>
      <c r="Q67" s="26" t="s">
        <v>36</v>
      </c>
      <c r="R67" s="26"/>
      <c r="S67" s="8"/>
      <c r="T67" s="8"/>
      <c r="AB67" s="37"/>
      <c r="AC67" s="1"/>
      <c r="AD67" s="1"/>
      <c r="AH67" s="179" t="s">
        <v>179</v>
      </c>
    </row>
    <row r="68" spans="2:34" ht="14.45" customHeight="1">
      <c r="B68" s="33" t="s">
        <v>4078</v>
      </c>
      <c r="C68" s="45"/>
      <c r="D68" s="36" t="s">
        <v>182</v>
      </c>
      <c r="E68" s="36" t="s">
        <v>183</v>
      </c>
      <c r="F68" s="33">
        <v>3</v>
      </c>
      <c r="G68" s="42" t="s">
        <v>28</v>
      </c>
      <c r="H68" s="42"/>
      <c r="I68" s="42"/>
      <c r="J68" s="42"/>
      <c r="K68" s="42" t="s">
        <v>29</v>
      </c>
      <c r="L68" s="39">
        <v>5</v>
      </c>
      <c r="M68" s="150">
        <v>823.18787652243282</v>
      </c>
      <c r="N68" s="153">
        <f t="shared" si="4"/>
        <v>823.18787652243282</v>
      </c>
      <c r="O68" s="32"/>
      <c r="P68" s="35">
        <f t="shared" si="1"/>
        <v>0</v>
      </c>
      <c r="Q68" s="6" t="s">
        <v>24</v>
      </c>
      <c r="R68" s="7">
        <f>O68*M68</f>
        <v>0</v>
      </c>
      <c r="S68" s="8"/>
      <c r="T68" s="8"/>
      <c r="AB68" s="37"/>
      <c r="AC68" s="1"/>
      <c r="AD68" s="1"/>
      <c r="AH68" s="179" t="s">
        <v>181</v>
      </c>
    </row>
    <row r="69" spans="2:34" ht="14.45" customHeight="1">
      <c r="B69" s="33" t="s">
        <v>4079</v>
      </c>
      <c r="C69" s="49" t="s">
        <v>59</v>
      </c>
      <c r="D69" s="34" t="s">
        <v>182</v>
      </c>
      <c r="E69" s="34" t="s">
        <v>183</v>
      </c>
      <c r="F69" s="42">
        <v>14</v>
      </c>
      <c r="G69" s="42" t="s">
        <v>86</v>
      </c>
      <c r="H69" s="42" t="s">
        <v>131</v>
      </c>
      <c r="I69" s="54"/>
      <c r="J69" s="54"/>
      <c r="K69" s="42" t="s">
        <v>29</v>
      </c>
      <c r="L69" s="39">
        <v>1</v>
      </c>
      <c r="M69" s="151">
        <v>3221</v>
      </c>
      <c r="N69" s="153">
        <f t="shared" si="4"/>
        <v>3221</v>
      </c>
      <c r="O69" s="32"/>
      <c r="P69" s="35">
        <f t="shared" si="1"/>
        <v>0</v>
      </c>
      <c r="Q69" s="26" t="s">
        <v>36</v>
      </c>
      <c r="R69" s="26"/>
      <c r="S69" s="8"/>
      <c r="T69" s="8"/>
      <c r="AB69" s="37"/>
      <c r="AC69" s="1"/>
      <c r="AD69" s="1"/>
      <c r="AH69" s="179" t="s">
        <v>184</v>
      </c>
    </row>
    <row r="70" spans="2:34" ht="14.45" customHeight="1">
      <c r="B70" s="33" t="s">
        <v>4079</v>
      </c>
      <c r="C70" s="49" t="s">
        <v>59</v>
      </c>
      <c r="D70" s="41" t="s">
        <v>182</v>
      </c>
      <c r="E70" s="41" t="s">
        <v>183</v>
      </c>
      <c r="F70" s="42">
        <v>14</v>
      </c>
      <c r="G70" s="51" t="s">
        <v>86</v>
      </c>
      <c r="H70" s="39" t="s">
        <v>185</v>
      </c>
      <c r="I70" s="51"/>
      <c r="J70" s="54"/>
      <c r="K70" s="42" t="s">
        <v>29</v>
      </c>
      <c r="L70" s="39">
        <v>1</v>
      </c>
      <c r="M70" s="150">
        <v>3579</v>
      </c>
      <c r="N70" s="153">
        <f t="shared" si="4"/>
        <v>3579</v>
      </c>
      <c r="O70" s="32"/>
      <c r="P70" s="35">
        <f t="shared" si="1"/>
        <v>0</v>
      </c>
      <c r="Q70" s="26" t="s">
        <v>36</v>
      </c>
      <c r="R70" s="26"/>
      <c r="S70" s="8"/>
      <c r="T70" s="8"/>
      <c r="AB70" s="37"/>
      <c r="AC70" s="1"/>
      <c r="AD70" s="1"/>
      <c r="AH70" s="179" t="s">
        <v>184</v>
      </c>
    </row>
    <row r="71" spans="2:34" ht="14.45" customHeight="1">
      <c r="B71" s="33" t="s">
        <v>4080</v>
      </c>
      <c r="C71" s="41"/>
      <c r="D71" s="41" t="s">
        <v>187</v>
      </c>
      <c r="E71" s="41" t="s">
        <v>188</v>
      </c>
      <c r="F71" s="33">
        <v>7</v>
      </c>
      <c r="G71" s="42" t="s">
        <v>33</v>
      </c>
      <c r="H71" s="39" t="s">
        <v>34</v>
      </c>
      <c r="I71" s="39"/>
      <c r="J71" s="39"/>
      <c r="K71" s="39" t="s">
        <v>35</v>
      </c>
      <c r="L71" s="39">
        <v>5</v>
      </c>
      <c r="M71" s="150">
        <v>1606.5000000000002</v>
      </c>
      <c r="N71" s="153">
        <f t="shared" si="4"/>
        <v>1606.5000000000002</v>
      </c>
      <c r="O71" s="32"/>
      <c r="P71" s="35">
        <f t="shared" si="1"/>
        <v>0</v>
      </c>
      <c r="Q71" s="26" t="s">
        <v>36</v>
      </c>
      <c r="R71" s="26"/>
      <c r="S71" s="8"/>
      <c r="T71" s="8"/>
      <c r="AB71" s="37"/>
      <c r="AC71" s="1"/>
      <c r="AD71" s="1"/>
      <c r="AH71" s="179" t="s">
        <v>186</v>
      </c>
    </row>
    <row r="72" spans="2:34" ht="14.45" customHeight="1">
      <c r="B72" s="33" t="s">
        <v>4081</v>
      </c>
      <c r="C72" s="49" t="s">
        <v>59</v>
      </c>
      <c r="D72" s="36" t="s">
        <v>190</v>
      </c>
      <c r="E72" s="36" t="s">
        <v>191</v>
      </c>
      <c r="F72" s="42">
        <v>5</v>
      </c>
      <c r="G72" s="42" t="s">
        <v>65</v>
      </c>
      <c r="H72" s="42" t="s">
        <v>43</v>
      </c>
      <c r="I72" s="42"/>
      <c r="J72" s="51"/>
      <c r="K72" s="42" t="s">
        <v>35</v>
      </c>
      <c r="L72" s="39">
        <v>5</v>
      </c>
      <c r="M72" s="150">
        <v>537</v>
      </c>
      <c r="N72" s="153">
        <f t="shared" si="4"/>
        <v>537</v>
      </c>
      <c r="O72" s="32"/>
      <c r="P72" s="35">
        <f t="shared" si="1"/>
        <v>0</v>
      </c>
      <c r="Q72" s="26" t="s">
        <v>36</v>
      </c>
      <c r="R72" s="26"/>
      <c r="S72" s="8"/>
      <c r="T72" s="8"/>
      <c r="AB72" s="37"/>
      <c r="AC72" s="1"/>
      <c r="AD72" s="1"/>
      <c r="AH72" s="179" t="s">
        <v>189</v>
      </c>
    </row>
    <row r="73" spans="2:34" ht="14.45" customHeight="1">
      <c r="B73" s="33" t="s">
        <v>4081</v>
      </c>
      <c r="C73" s="49" t="s">
        <v>59</v>
      </c>
      <c r="D73" s="34" t="s">
        <v>190</v>
      </c>
      <c r="E73" s="34" t="s">
        <v>191</v>
      </c>
      <c r="F73" s="42">
        <v>5</v>
      </c>
      <c r="G73" s="42" t="s">
        <v>65</v>
      </c>
      <c r="H73" s="42" t="s">
        <v>43</v>
      </c>
      <c r="I73" s="54"/>
      <c r="J73" s="54"/>
      <c r="K73" s="42" t="s">
        <v>35</v>
      </c>
      <c r="L73" s="39">
        <v>5</v>
      </c>
      <c r="M73" s="151">
        <v>537</v>
      </c>
      <c r="N73" s="153">
        <f t="shared" si="4"/>
        <v>537</v>
      </c>
      <c r="O73" s="32"/>
      <c r="P73" s="35">
        <f t="shared" si="1"/>
        <v>0</v>
      </c>
      <c r="Q73" s="26" t="s">
        <v>36</v>
      </c>
      <c r="R73" s="26"/>
      <c r="S73" s="8"/>
      <c r="T73" s="8"/>
      <c r="AB73" s="37"/>
      <c r="AC73" s="1"/>
      <c r="AD73" s="1"/>
      <c r="AH73" s="179" t="s">
        <v>189</v>
      </c>
    </row>
    <row r="74" spans="2:34" s="47" customFormat="1" ht="14.45" customHeight="1">
      <c r="B74" s="33"/>
      <c r="C74" s="45"/>
      <c r="D74" s="36" t="s">
        <v>193</v>
      </c>
      <c r="E74" s="36" t="s">
        <v>194</v>
      </c>
      <c r="F74" s="42">
        <v>10</v>
      </c>
      <c r="G74" s="42" t="s">
        <v>48</v>
      </c>
      <c r="H74" s="42" t="s">
        <v>110</v>
      </c>
      <c r="I74" s="42"/>
      <c r="J74" s="52"/>
      <c r="K74" s="42" t="s">
        <v>35</v>
      </c>
      <c r="L74" s="39">
        <v>1</v>
      </c>
      <c r="M74" s="150">
        <v>2173.9694999999997</v>
      </c>
      <c r="N74" s="153">
        <f t="shared" si="4"/>
        <v>2173.9694999999997</v>
      </c>
      <c r="O74" s="32"/>
      <c r="P74" s="35">
        <f t="shared" si="1"/>
        <v>0</v>
      </c>
      <c r="Q74" s="48" t="s">
        <v>36</v>
      </c>
      <c r="R74" s="48"/>
      <c r="AH74" s="179" t="s">
        <v>195</v>
      </c>
    </row>
    <row r="75" spans="2:34" ht="14.45" customHeight="1">
      <c r="B75" s="33"/>
      <c r="C75" s="45"/>
      <c r="D75" s="36" t="s">
        <v>193</v>
      </c>
      <c r="E75" s="36" t="s">
        <v>194</v>
      </c>
      <c r="F75" s="42">
        <v>16</v>
      </c>
      <c r="G75" s="42" t="s">
        <v>69</v>
      </c>
      <c r="H75" s="42" t="s">
        <v>102</v>
      </c>
      <c r="I75" s="42"/>
      <c r="J75" s="51"/>
      <c r="K75" s="42" t="s">
        <v>35</v>
      </c>
      <c r="L75" s="39">
        <v>1</v>
      </c>
      <c r="M75" s="150">
        <v>3549.7920000000008</v>
      </c>
      <c r="N75" s="153">
        <f t="shared" si="4"/>
        <v>3549.7920000000008</v>
      </c>
      <c r="O75" s="32"/>
      <c r="P75" s="35">
        <f t="shared" si="1"/>
        <v>0</v>
      </c>
      <c r="Q75" s="26" t="s">
        <v>36</v>
      </c>
      <c r="R75" s="26"/>
      <c r="S75" s="8"/>
      <c r="T75" s="8"/>
      <c r="AB75" s="37"/>
      <c r="AC75" s="1"/>
      <c r="AD75" s="1"/>
      <c r="AH75" s="179" t="s">
        <v>192</v>
      </c>
    </row>
    <row r="76" spans="2:34" ht="14.45" customHeight="1">
      <c r="B76" s="33" t="s">
        <v>4082</v>
      </c>
      <c r="C76" s="45"/>
      <c r="D76" s="34" t="s">
        <v>197</v>
      </c>
      <c r="E76" s="34" t="s">
        <v>198</v>
      </c>
      <c r="F76" s="33">
        <v>24</v>
      </c>
      <c r="G76" s="42" t="s">
        <v>118</v>
      </c>
      <c r="H76" s="42" t="s">
        <v>119</v>
      </c>
      <c r="I76" s="54"/>
      <c r="J76" s="54"/>
      <c r="K76" s="42" t="s">
        <v>120</v>
      </c>
      <c r="L76" s="39">
        <v>1</v>
      </c>
      <c r="M76" s="151">
        <v>8715</v>
      </c>
      <c r="N76" s="153">
        <f t="shared" si="4"/>
        <v>8715</v>
      </c>
      <c r="O76" s="32"/>
      <c r="P76" s="35">
        <f t="shared" si="1"/>
        <v>0</v>
      </c>
      <c r="Q76" s="26" t="s">
        <v>36</v>
      </c>
      <c r="R76" s="26"/>
      <c r="S76" s="8"/>
      <c r="T76" s="8"/>
      <c r="AB76" s="37"/>
      <c r="AC76" s="1"/>
      <c r="AD76" s="1"/>
      <c r="AH76" s="179" t="s">
        <v>196</v>
      </c>
    </row>
    <row r="77" spans="2:34" ht="14.45" customHeight="1">
      <c r="B77" s="33"/>
      <c r="C77" s="45"/>
      <c r="D77" s="36" t="s">
        <v>200</v>
      </c>
      <c r="E77" s="36" t="s">
        <v>201</v>
      </c>
      <c r="F77" s="42">
        <v>10</v>
      </c>
      <c r="G77" s="42" t="s">
        <v>48</v>
      </c>
      <c r="H77" s="42"/>
      <c r="I77" s="42" t="s">
        <v>202</v>
      </c>
      <c r="J77" s="54"/>
      <c r="K77" s="42" t="s">
        <v>35</v>
      </c>
      <c r="L77" s="39">
        <v>1</v>
      </c>
      <c r="M77" s="150">
        <v>2853.7695000000008</v>
      </c>
      <c r="N77" s="153">
        <f t="shared" si="4"/>
        <v>2853.7695000000008</v>
      </c>
      <c r="O77" s="32"/>
      <c r="P77" s="35">
        <f t="shared" ref="P77:P140" si="5">IF($N$4="","-",IF(O77&lt;100,N77*O77,IF(O77&gt;=100,(O77*N77)*0.9)))</f>
        <v>0</v>
      </c>
      <c r="Q77" s="26" t="s">
        <v>36</v>
      </c>
      <c r="R77" s="26"/>
      <c r="S77" s="8"/>
      <c r="T77" s="8"/>
      <c r="AB77" s="37"/>
      <c r="AC77" s="1"/>
      <c r="AD77" s="1"/>
      <c r="AH77" s="179" t="s">
        <v>199</v>
      </c>
    </row>
    <row r="78" spans="2:34" s="60" customFormat="1" ht="14.45" customHeight="1">
      <c r="B78" s="33" t="s">
        <v>4083</v>
      </c>
      <c r="C78" s="45"/>
      <c r="D78" s="36" t="s">
        <v>204</v>
      </c>
      <c r="E78" s="36" t="s">
        <v>205</v>
      </c>
      <c r="F78" s="33">
        <v>3</v>
      </c>
      <c r="G78" s="42" t="s">
        <v>28</v>
      </c>
      <c r="H78" s="42"/>
      <c r="I78" s="42"/>
      <c r="J78" s="51"/>
      <c r="K78" s="42" t="s">
        <v>29</v>
      </c>
      <c r="L78" s="39">
        <v>5</v>
      </c>
      <c r="M78" s="150">
        <v>727.55801283808876</v>
      </c>
      <c r="N78" s="153">
        <f t="shared" si="4"/>
        <v>727.55801283808876</v>
      </c>
      <c r="O78" s="32"/>
      <c r="P78" s="35">
        <f t="shared" si="5"/>
        <v>0</v>
      </c>
      <c r="Q78" s="26" t="s">
        <v>36</v>
      </c>
      <c r="R78" s="26"/>
      <c r="S78" s="8"/>
      <c r="T78" s="8"/>
      <c r="U78" s="8"/>
      <c r="V78" s="8"/>
      <c r="W78" s="8"/>
      <c r="X78" s="8"/>
      <c r="Y78" s="8"/>
      <c r="Z78" s="8"/>
      <c r="AA78" s="8"/>
      <c r="AB78" s="37"/>
      <c r="AH78" s="179" t="s">
        <v>203</v>
      </c>
    </row>
    <row r="79" spans="2:34" s="47" customFormat="1" ht="14.45" customHeight="1">
      <c r="B79" s="33" t="s">
        <v>4084</v>
      </c>
      <c r="C79" s="49" t="s">
        <v>59</v>
      </c>
      <c r="D79" s="34" t="s">
        <v>204</v>
      </c>
      <c r="E79" s="34" t="s">
        <v>205</v>
      </c>
      <c r="F79" s="33">
        <v>7</v>
      </c>
      <c r="G79" s="42" t="s">
        <v>33</v>
      </c>
      <c r="H79" s="42"/>
      <c r="I79" s="54"/>
      <c r="J79" s="54"/>
      <c r="K79" s="42" t="s">
        <v>35</v>
      </c>
      <c r="L79" s="39">
        <v>5</v>
      </c>
      <c r="M79" s="151">
        <v>929</v>
      </c>
      <c r="N79" s="153">
        <f t="shared" si="4"/>
        <v>929</v>
      </c>
      <c r="O79" s="32"/>
      <c r="P79" s="35">
        <f t="shared" si="5"/>
        <v>0</v>
      </c>
      <c r="Q79" s="48" t="s">
        <v>44</v>
      </c>
      <c r="R79" s="48"/>
      <c r="AH79" s="179" t="s">
        <v>209</v>
      </c>
    </row>
    <row r="80" spans="2:34" ht="14.45" customHeight="1">
      <c r="B80" s="33"/>
      <c r="C80" s="45"/>
      <c r="D80" s="36" t="s">
        <v>204</v>
      </c>
      <c r="E80" s="36" t="s">
        <v>205</v>
      </c>
      <c r="F80" s="42">
        <v>18</v>
      </c>
      <c r="G80" s="42" t="s">
        <v>207</v>
      </c>
      <c r="H80" s="42" t="s">
        <v>208</v>
      </c>
      <c r="I80" s="42"/>
      <c r="J80" s="51"/>
      <c r="K80" s="42" t="s">
        <v>35</v>
      </c>
      <c r="L80" s="39">
        <v>1</v>
      </c>
      <c r="M80" s="150">
        <v>7690.3920000000016</v>
      </c>
      <c r="N80" s="153">
        <f t="shared" si="4"/>
        <v>7690.3920000000016</v>
      </c>
      <c r="O80" s="32"/>
      <c r="P80" s="35">
        <f t="shared" si="5"/>
        <v>0</v>
      </c>
      <c r="Q80" s="26" t="s">
        <v>36</v>
      </c>
      <c r="R80" s="26"/>
      <c r="S80" s="8"/>
      <c r="T80" s="8"/>
      <c r="AB80" s="37"/>
      <c r="AC80" s="1"/>
      <c r="AD80" s="1"/>
      <c r="AH80" s="179" t="s">
        <v>206</v>
      </c>
    </row>
    <row r="81" spans="2:34" s="47" customFormat="1" ht="14.45" customHeight="1">
      <c r="B81" s="33"/>
      <c r="C81" s="41"/>
      <c r="D81" s="41" t="s">
        <v>211</v>
      </c>
      <c r="E81" s="41" t="s">
        <v>212</v>
      </c>
      <c r="F81" s="33">
        <v>7</v>
      </c>
      <c r="G81" s="42" t="s">
        <v>33</v>
      </c>
      <c r="H81" s="39" t="s">
        <v>34</v>
      </c>
      <c r="I81" s="39"/>
      <c r="J81" s="39"/>
      <c r="K81" s="39" t="s">
        <v>35</v>
      </c>
      <c r="L81" s="39">
        <v>5</v>
      </c>
      <c r="M81" s="150">
        <v>1354.4999999999998</v>
      </c>
      <c r="N81" s="153">
        <f t="shared" si="4"/>
        <v>1354.4999999999998</v>
      </c>
      <c r="O81" s="32"/>
      <c r="P81" s="35">
        <f t="shared" si="5"/>
        <v>0</v>
      </c>
      <c r="Q81" s="48" t="s">
        <v>36</v>
      </c>
      <c r="R81" s="48"/>
      <c r="AH81" s="179" t="s">
        <v>210</v>
      </c>
    </row>
    <row r="82" spans="2:34" ht="14.45" customHeight="1">
      <c r="B82" s="33"/>
      <c r="C82" s="41"/>
      <c r="D82" s="41" t="s">
        <v>211</v>
      </c>
      <c r="E82" s="41" t="s">
        <v>212</v>
      </c>
      <c r="F82" s="42">
        <v>14</v>
      </c>
      <c r="G82" s="42" t="s">
        <v>86</v>
      </c>
      <c r="H82" s="39" t="s">
        <v>102</v>
      </c>
      <c r="I82" s="39"/>
      <c r="J82" s="39"/>
      <c r="K82" s="39" t="s">
        <v>35</v>
      </c>
      <c r="L82" s="39">
        <v>1</v>
      </c>
      <c r="M82" s="150">
        <v>2908.5</v>
      </c>
      <c r="N82" s="153">
        <f t="shared" si="4"/>
        <v>2908.5</v>
      </c>
      <c r="O82" s="32"/>
      <c r="P82" s="35">
        <f t="shared" si="5"/>
        <v>0</v>
      </c>
      <c r="Q82" s="26" t="s">
        <v>36</v>
      </c>
      <c r="R82" s="26"/>
      <c r="S82" s="8"/>
      <c r="T82" s="8"/>
      <c r="AB82" s="37"/>
      <c r="AC82" s="1"/>
      <c r="AD82" s="1"/>
      <c r="AH82" s="179" t="s">
        <v>213</v>
      </c>
    </row>
    <row r="83" spans="2:34" ht="14.45" customHeight="1">
      <c r="B83" s="33"/>
      <c r="C83" s="45"/>
      <c r="D83" s="36" t="s">
        <v>215</v>
      </c>
      <c r="E83" s="36" t="s">
        <v>216</v>
      </c>
      <c r="F83" s="42">
        <v>10</v>
      </c>
      <c r="G83" s="42" t="s">
        <v>48</v>
      </c>
      <c r="H83" s="42"/>
      <c r="I83" s="42" t="s">
        <v>217</v>
      </c>
      <c r="J83" s="42"/>
      <c r="K83" s="42" t="s">
        <v>35</v>
      </c>
      <c r="L83" s="39">
        <v>1</v>
      </c>
      <c r="M83" s="150">
        <v>2785.7894999999999</v>
      </c>
      <c r="N83" s="153">
        <f t="shared" si="4"/>
        <v>2785.7894999999999</v>
      </c>
      <c r="O83" s="32"/>
      <c r="P83" s="35">
        <f t="shared" si="5"/>
        <v>0</v>
      </c>
      <c r="Q83" s="26" t="s">
        <v>36</v>
      </c>
      <c r="R83" s="26"/>
      <c r="S83" s="8"/>
      <c r="T83" s="8"/>
      <c r="AB83" s="37"/>
      <c r="AC83" s="1"/>
      <c r="AD83" s="1"/>
      <c r="AH83" s="179" t="s">
        <v>214</v>
      </c>
    </row>
    <row r="84" spans="2:34" ht="14.45" customHeight="1">
      <c r="B84" s="33"/>
      <c r="C84" s="45"/>
      <c r="D84" s="36" t="s">
        <v>219</v>
      </c>
      <c r="E84" s="36" t="s">
        <v>220</v>
      </c>
      <c r="F84" s="42">
        <v>10</v>
      </c>
      <c r="G84" s="42" t="s">
        <v>48</v>
      </c>
      <c r="H84" s="42"/>
      <c r="I84" s="42" t="s">
        <v>84</v>
      </c>
      <c r="J84" s="51"/>
      <c r="K84" s="42" t="s">
        <v>35</v>
      </c>
      <c r="L84" s="39">
        <v>1</v>
      </c>
      <c r="M84" s="150">
        <v>2785.7894999999999</v>
      </c>
      <c r="N84" s="153">
        <f t="shared" si="4"/>
        <v>2785.7894999999999</v>
      </c>
      <c r="O84" s="32"/>
      <c r="P84" s="35">
        <f t="shared" si="5"/>
        <v>0</v>
      </c>
      <c r="Q84" s="26" t="s">
        <v>44</v>
      </c>
      <c r="R84" s="26"/>
      <c r="S84" s="8"/>
      <c r="T84" s="8"/>
      <c r="AB84" s="37"/>
      <c r="AC84" s="1"/>
      <c r="AD84" s="1"/>
      <c r="AH84" s="179" t="s">
        <v>218</v>
      </c>
    </row>
    <row r="85" spans="2:34" ht="14.45" customHeight="1">
      <c r="B85" s="33"/>
      <c r="C85" s="45"/>
      <c r="D85" s="36" t="s">
        <v>222</v>
      </c>
      <c r="E85" s="36" t="s">
        <v>223</v>
      </c>
      <c r="F85" s="42">
        <v>10</v>
      </c>
      <c r="G85" s="42" t="s">
        <v>48</v>
      </c>
      <c r="H85" s="42"/>
      <c r="I85" s="42" t="s">
        <v>224</v>
      </c>
      <c r="J85" s="42"/>
      <c r="K85" s="42" t="s">
        <v>35</v>
      </c>
      <c r="L85" s="39">
        <v>1</v>
      </c>
      <c r="M85" s="150">
        <v>2921.7494999999999</v>
      </c>
      <c r="N85" s="153">
        <f t="shared" si="4"/>
        <v>2921.7494999999999</v>
      </c>
      <c r="O85" s="32"/>
      <c r="P85" s="35">
        <f t="shared" si="5"/>
        <v>0</v>
      </c>
      <c r="Q85" s="26" t="s">
        <v>36</v>
      </c>
      <c r="R85" s="26"/>
      <c r="S85" s="8"/>
      <c r="T85" s="8"/>
      <c r="AB85" s="37"/>
      <c r="AC85" s="1"/>
      <c r="AD85" s="1"/>
      <c r="AH85" s="179" t="s">
        <v>221</v>
      </c>
    </row>
    <row r="86" spans="2:34" ht="14.45" customHeight="1">
      <c r="B86" s="33"/>
      <c r="C86" s="45"/>
      <c r="D86" s="36" t="s">
        <v>226</v>
      </c>
      <c r="E86" s="36" t="s">
        <v>227</v>
      </c>
      <c r="F86" s="42">
        <v>10</v>
      </c>
      <c r="G86" s="42" t="s">
        <v>48</v>
      </c>
      <c r="H86" s="42" t="s">
        <v>110</v>
      </c>
      <c r="I86" s="42"/>
      <c r="J86" s="51"/>
      <c r="K86" s="42" t="s">
        <v>35</v>
      </c>
      <c r="L86" s="39">
        <v>1</v>
      </c>
      <c r="M86" s="150">
        <v>2241.9494999999997</v>
      </c>
      <c r="N86" s="153">
        <f t="shared" si="4"/>
        <v>2241.9494999999997</v>
      </c>
      <c r="O86" s="32"/>
      <c r="P86" s="35">
        <f t="shared" si="5"/>
        <v>0</v>
      </c>
      <c r="Q86" s="26" t="s">
        <v>36</v>
      </c>
      <c r="R86" s="26"/>
      <c r="S86" s="8"/>
      <c r="T86" s="8"/>
      <c r="AB86" s="37"/>
      <c r="AC86" s="1"/>
      <c r="AD86" s="1"/>
      <c r="AH86" s="179" t="s">
        <v>225</v>
      </c>
    </row>
    <row r="87" spans="2:34" ht="14.45" customHeight="1">
      <c r="B87" s="33"/>
      <c r="C87" s="45"/>
      <c r="D87" s="36" t="s">
        <v>229</v>
      </c>
      <c r="E87" s="36" t="s">
        <v>230</v>
      </c>
      <c r="F87" s="42">
        <v>10</v>
      </c>
      <c r="G87" s="42" t="s">
        <v>48</v>
      </c>
      <c r="H87" s="42" t="s">
        <v>231</v>
      </c>
      <c r="I87" s="42"/>
      <c r="J87" s="54"/>
      <c r="K87" s="42" t="s">
        <v>35</v>
      </c>
      <c r="L87" s="39">
        <v>1</v>
      </c>
      <c r="M87" s="150">
        <v>2173.9694999999997</v>
      </c>
      <c r="N87" s="153">
        <f t="shared" si="4"/>
        <v>2173.9694999999997</v>
      </c>
      <c r="O87" s="32"/>
      <c r="P87" s="35">
        <f t="shared" si="5"/>
        <v>0</v>
      </c>
      <c r="Q87" s="26" t="s">
        <v>36</v>
      </c>
      <c r="R87" s="26"/>
      <c r="S87" s="8"/>
      <c r="T87" s="8"/>
      <c r="AB87" s="37"/>
      <c r="AC87" s="1"/>
      <c r="AD87" s="1"/>
      <c r="AH87" s="179" t="s">
        <v>228</v>
      </c>
    </row>
    <row r="88" spans="2:34" s="47" customFormat="1" ht="14.45" customHeight="1">
      <c r="B88" s="33"/>
      <c r="C88" s="45"/>
      <c r="D88" s="36" t="s">
        <v>233</v>
      </c>
      <c r="E88" s="36" t="s">
        <v>234</v>
      </c>
      <c r="F88" s="42">
        <v>10</v>
      </c>
      <c r="G88" s="42" t="s">
        <v>48</v>
      </c>
      <c r="H88" s="42"/>
      <c r="I88" s="42" t="s">
        <v>236</v>
      </c>
      <c r="J88" s="51"/>
      <c r="K88" s="42" t="s">
        <v>35</v>
      </c>
      <c r="L88" s="39">
        <v>1</v>
      </c>
      <c r="M88" s="150">
        <v>2989.7294999999999</v>
      </c>
      <c r="N88" s="153">
        <f t="shared" si="4"/>
        <v>2989.7294999999999</v>
      </c>
      <c r="O88" s="32"/>
      <c r="P88" s="35">
        <f t="shared" si="5"/>
        <v>0</v>
      </c>
      <c r="Q88" s="48" t="s">
        <v>44</v>
      </c>
      <c r="R88" s="48"/>
      <c r="AH88" s="179" t="s">
        <v>235</v>
      </c>
    </row>
    <row r="89" spans="2:34" ht="14.45" customHeight="1">
      <c r="B89" s="33"/>
      <c r="C89" s="45"/>
      <c r="D89" s="36" t="s">
        <v>233</v>
      </c>
      <c r="E89" s="36" t="s">
        <v>234</v>
      </c>
      <c r="F89" s="42">
        <v>16</v>
      </c>
      <c r="G89" s="42" t="s">
        <v>69</v>
      </c>
      <c r="H89" s="42" t="s">
        <v>154</v>
      </c>
      <c r="I89" s="42"/>
      <c r="J89" s="51"/>
      <c r="K89" s="42" t="s">
        <v>35</v>
      </c>
      <c r="L89" s="39">
        <v>1</v>
      </c>
      <c r="M89" s="150">
        <v>3549.7920000000008</v>
      </c>
      <c r="N89" s="153">
        <f t="shared" si="4"/>
        <v>3549.7920000000008</v>
      </c>
      <c r="O89" s="32"/>
      <c r="P89" s="35">
        <f t="shared" si="5"/>
        <v>0</v>
      </c>
      <c r="Q89" s="26" t="s">
        <v>36</v>
      </c>
      <c r="R89" s="26"/>
      <c r="S89" s="8"/>
      <c r="T89" s="8"/>
      <c r="AB89" s="37"/>
      <c r="AC89" s="1"/>
      <c r="AD89" s="1"/>
      <c r="AH89" s="179" t="s">
        <v>232</v>
      </c>
    </row>
    <row r="90" spans="2:34" ht="14.45" customHeight="1">
      <c r="B90" s="33"/>
      <c r="C90" s="45"/>
      <c r="D90" s="36" t="s">
        <v>238</v>
      </c>
      <c r="E90" s="36" t="s">
        <v>239</v>
      </c>
      <c r="F90" s="42">
        <v>10</v>
      </c>
      <c r="G90" s="42" t="s">
        <v>48</v>
      </c>
      <c r="H90" s="42" t="s">
        <v>102</v>
      </c>
      <c r="I90" s="42"/>
      <c r="J90" s="51"/>
      <c r="K90" s="42" t="s">
        <v>35</v>
      </c>
      <c r="L90" s="39">
        <v>1</v>
      </c>
      <c r="M90" s="150">
        <v>2411.8995</v>
      </c>
      <c r="N90" s="153">
        <f t="shared" si="4"/>
        <v>2411.8995</v>
      </c>
      <c r="O90" s="32"/>
      <c r="P90" s="35">
        <f t="shared" si="5"/>
        <v>0</v>
      </c>
      <c r="Q90" s="26" t="s">
        <v>36</v>
      </c>
      <c r="R90" s="26"/>
      <c r="S90" s="8"/>
      <c r="T90" s="8"/>
      <c r="AB90" s="37"/>
      <c r="AC90" s="1"/>
      <c r="AD90" s="1"/>
      <c r="AH90" s="179" t="s">
        <v>237</v>
      </c>
    </row>
    <row r="91" spans="2:34" ht="14.45" customHeight="1">
      <c r="B91" s="33"/>
      <c r="C91" s="45"/>
      <c r="D91" s="36" t="s">
        <v>238</v>
      </c>
      <c r="E91" s="36" t="s">
        <v>239</v>
      </c>
      <c r="F91" s="42">
        <v>10</v>
      </c>
      <c r="G91" s="42" t="s">
        <v>48</v>
      </c>
      <c r="H91" s="42"/>
      <c r="I91" s="42" t="s">
        <v>49</v>
      </c>
      <c r="J91" s="50"/>
      <c r="K91" s="42" t="s">
        <v>35</v>
      </c>
      <c r="L91" s="39">
        <v>1</v>
      </c>
      <c r="M91" s="150">
        <v>3125.6895</v>
      </c>
      <c r="N91" s="153">
        <f t="shared" si="4"/>
        <v>3125.6895</v>
      </c>
      <c r="O91" s="32"/>
      <c r="P91" s="35">
        <f t="shared" si="5"/>
        <v>0</v>
      </c>
      <c r="Q91" s="26" t="s">
        <v>36</v>
      </c>
      <c r="R91" s="26"/>
      <c r="S91" s="8"/>
      <c r="T91" s="8"/>
      <c r="AB91" s="37"/>
      <c r="AC91" s="1"/>
      <c r="AD91" s="1"/>
      <c r="AH91" s="179" t="s">
        <v>240</v>
      </c>
    </row>
    <row r="92" spans="2:34" ht="14.45" customHeight="1">
      <c r="B92" s="33"/>
      <c r="C92" s="45"/>
      <c r="D92" s="36" t="s">
        <v>242</v>
      </c>
      <c r="E92" s="36" t="s">
        <v>243</v>
      </c>
      <c r="F92" s="42">
        <v>10</v>
      </c>
      <c r="G92" s="42" t="s">
        <v>48</v>
      </c>
      <c r="H92" s="42" t="s">
        <v>102</v>
      </c>
      <c r="I92" s="42"/>
      <c r="J92" s="42"/>
      <c r="K92" s="42" t="s">
        <v>35</v>
      </c>
      <c r="L92" s="39">
        <v>1</v>
      </c>
      <c r="M92" s="150">
        <v>2173.9694999999997</v>
      </c>
      <c r="N92" s="153">
        <f t="shared" si="4"/>
        <v>2173.9694999999997</v>
      </c>
      <c r="O92" s="32"/>
      <c r="P92" s="35">
        <f t="shared" si="5"/>
        <v>0</v>
      </c>
      <c r="Q92" s="26" t="s">
        <v>36</v>
      </c>
      <c r="R92" s="26"/>
      <c r="S92" s="8"/>
      <c r="T92" s="8"/>
      <c r="AB92" s="37"/>
      <c r="AC92" s="1"/>
      <c r="AD92" s="1"/>
      <c r="AH92" s="179" t="s">
        <v>241</v>
      </c>
    </row>
    <row r="93" spans="2:34" ht="14.45" customHeight="1">
      <c r="B93" s="33" t="s">
        <v>4085</v>
      </c>
      <c r="C93" s="49" t="s">
        <v>59</v>
      </c>
      <c r="D93" s="34" t="s">
        <v>245</v>
      </c>
      <c r="E93" s="34" t="s">
        <v>246</v>
      </c>
      <c r="F93" s="33">
        <v>7</v>
      </c>
      <c r="G93" s="42" t="s">
        <v>33</v>
      </c>
      <c r="H93" s="42" t="s">
        <v>34</v>
      </c>
      <c r="I93" s="54"/>
      <c r="J93" s="54"/>
      <c r="K93" s="42" t="s">
        <v>35</v>
      </c>
      <c r="L93" s="39">
        <v>5</v>
      </c>
      <c r="M93" s="151">
        <v>1584</v>
      </c>
      <c r="N93" s="153">
        <f t="shared" si="4"/>
        <v>1584</v>
      </c>
      <c r="O93" s="32"/>
      <c r="P93" s="35">
        <f t="shared" si="5"/>
        <v>0</v>
      </c>
      <c r="Q93" s="6" t="s">
        <v>24</v>
      </c>
      <c r="R93" s="7">
        <f>O93*M93</f>
        <v>0</v>
      </c>
      <c r="S93" s="8"/>
      <c r="T93" s="8"/>
      <c r="AB93" s="37"/>
      <c r="AC93" s="1"/>
      <c r="AD93" s="1"/>
      <c r="AH93" s="179" t="s">
        <v>244</v>
      </c>
    </row>
    <row r="94" spans="2:34" ht="14.45" customHeight="1">
      <c r="B94" s="33"/>
      <c r="C94" s="45"/>
      <c r="D94" s="34" t="s">
        <v>248</v>
      </c>
      <c r="E94" s="34" t="s">
        <v>249</v>
      </c>
      <c r="F94" s="33">
        <v>23</v>
      </c>
      <c r="G94" s="42" t="s">
        <v>250</v>
      </c>
      <c r="H94" s="42" t="s">
        <v>251</v>
      </c>
      <c r="I94" s="54"/>
      <c r="J94" s="54"/>
      <c r="K94" s="42" t="s">
        <v>120</v>
      </c>
      <c r="L94" s="39">
        <v>1</v>
      </c>
      <c r="M94" s="151">
        <v>3975</v>
      </c>
      <c r="N94" s="153">
        <f t="shared" si="4"/>
        <v>3975</v>
      </c>
      <c r="O94" s="32"/>
      <c r="P94" s="35">
        <f t="shared" si="5"/>
        <v>0</v>
      </c>
      <c r="Q94" s="26" t="s">
        <v>36</v>
      </c>
      <c r="R94" s="26"/>
      <c r="S94" s="8"/>
      <c r="T94" s="8"/>
      <c r="AB94" s="37"/>
      <c r="AC94" s="1"/>
      <c r="AD94" s="1"/>
      <c r="AH94" s="179" t="s">
        <v>247</v>
      </c>
    </row>
    <row r="95" spans="2:34" ht="14.45" customHeight="1">
      <c r="B95" s="33"/>
      <c r="C95" s="45"/>
      <c r="D95" s="34" t="s">
        <v>248</v>
      </c>
      <c r="E95" s="34" t="s">
        <v>249</v>
      </c>
      <c r="F95" s="33">
        <v>23</v>
      </c>
      <c r="G95" s="42" t="s">
        <v>250</v>
      </c>
      <c r="H95" s="42" t="s">
        <v>253</v>
      </c>
      <c r="I95" s="54"/>
      <c r="J95" s="54"/>
      <c r="K95" s="42" t="s">
        <v>120</v>
      </c>
      <c r="L95" s="39">
        <v>1</v>
      </c>
      <c r="M95" s="151">
        <v>4500</v>
      </c>
      <c r="N95" s="153">
        <f t="shared" si="4"/>
        <v>4500</v>
      </c>
      <c r="O95" s="32"/>
      <c r="P95" s="35">
        <f t="shared" si="5"/>
        <v>0</v>
      </c>
      <c r="Q95" s="26" t="s">
        <v>36</v>
      </c>
      <c r="R95" s="26"/>
      <c r="S95" s="8"/>
      <c r="T95" s="8"/>
      <c r="AB95" s="37"/>
      <c r="AC95" s="1"/>
      <c r="AD95" s="1"/>
      <c r="AH95" s="179" t="s">
        <v>252</v>
      </c>
    </row>
    <row r="96" spans="2:34" s="47" customFormat="1" ht="14.45" customHeight="1">
      <c r="B96" s="33"/>
      <c r="C96" s="45"/>
      <c r="D96" s="34" t="s">
        <v>248</v>
      </c>
      <c r="E96" s="34" t="s">
        <v>249</v>
      </c>
      <c r="F96" s="33">
        <v>23</v>
      </c>
      <c r="G96" s="42" t="s">
        <v>250</v>
      </c>
      <c r="H96" s="42" t="s">
        <v>255</v>
      </c>
      <c r="I96" s="54"/>
      <c r="J96" s="54"/>
      <c r="K96" s="42" t="s">
        <v>120</v>
      </c>
      <c r="L96" s="39">
        <v>1</v>
      </c>
      <c r="M96" s="151">
        <v>5250</v>
      </c>
      <c r="N96" s="153">
        <f t="shared" si="4"/>
        <v>5250</v>
      </c>
      <c r="O96" s="32"/>
      <c r="P96" s="35">
        <f t="shared" si="5"/>
        <v>0</v>
      </c>
      <c r="Q96" s="48" t="s">
        <v>36</v>
      </c>
      <c r="R96" s="48"/>
      <c r="AH96" s="179" t="s">
        <v>254</v>
      </c>
    </row>
    <row r="97" spans="2:34" ht="14.45" customHeight="1">
      <c r="B97" s="33" t="s">
        <v>4086</v>
      </c>
      <c r="C97" s="49"/>
      <c r="D97" s="34" t="s">
        <v>248</v>
      </c>
      <c r="E97" s="34" t="s">
        <v>249</v>
      </c>
      <c r="F97" s="33">
        <v>24</v>
      </c>
      <c r="G97" s="42" t="s">
        <v>118</v>
      </c>
      <c r="H97" s="42" t="s">
        <v>257</v>
      </c>
      <c r="I97" s="54"/>
      <c r="J97" s="54"/>
      <c r="K97" s="42" t="s">
        <v>120</v>
      </c>
      <c r="L97" s="39">
        <v>1</v>
      </c>
      <c r="M97" s="151">
        <v>2238</v>
      </c>
      <c r="N97" s="153">
        <f t="shared" si="4"/>
        <v>2238</v>
      </c>
      <c r="O97" s="32"/>
      <c r="P97" s="35">
        <f t="shared" si="5"/>
        <v>0</v>
      </c>
      <c r="Q97" s="26" t="s">
        <v>36</v>
      </c>
      <c r="R97" s="26"/>
      <c r="S97" s="8"/>
      <c r="T97" s="8"/>
      <c r="AB97" s="37"/>
      <c r="AC97" s="1"/>
      <c r="AD97" s="1"/>
      <c r="AH97" s="179" t="s">
        <v>256</v>
      </c>
    </row>
    <row r="98" spans="2:34" ht="14.45" customHeight="1">
      <c r="B98" s="33"/>
      <c r="C98" s="45"/>
      <c r="D98" s="41" t="s">
        <v>259</v>
      </c>
      <c r="E98" s="41" t="s">
        <v>260</v>
      </c>
      <c r="F98" s="42">
        <v>14</v>
      </c>
      <c r="G98" s="51" t="s">
        <v>86</v>
      </c>
      <c r="H98" s="39" t="s">
        <v>136</v>
      </c>
      <c r="I98" s="51"/>
      <c r="J98" s="42"/>
      <c r="K98" s="42" t="s">
        <v>29</v>
      </c>
      <c r="L98" s="39">
        <v>1</v>
      </c>
      <c r="M98" s="150">
        <v>3060</v>
      </c>
      <c r="N98" s="153">
        <f t="shared" si="4"/>
        <v>3060</v>
      </c>
      <c r="O98" s="32"/>
      <c r="P98" s="35">
        <f t="shared" si="5"/>
        <v>0</v>
      </c>
      <c r="Q98" s="26" t="s">
        <v>36</v>
      </c>
      <c r="R98" s="26"/>
      <c r="S98" s="8"/>
      <c r="T98" s="8"/>
      <c r="AB98" s="37"/>
      <c r="AC98" s="1"/>
      <c r="AD98" s="1"/>
      <c r="AH98" s="179" t="s">
        <v>261</v>
      </c>
    </row>
    <row r="99" spans="2:34" ht="14.45" customHeight="1">
      <c r="B99" s="33"/>
      <c r="C99" s="45"/>
      <c r="D99" s="36" t="s">
        <v>263</v>
      </c>
      <c r="E99" s="36" t="s">
        <v>264</v>
      </c>
      <c r="F99" s="42">
        <v>10</v>
      </c>
      <c r="G99" s="42" t="s">
        <v>48</v>
      </c>
      <c r="H99" s="42"/>
      <c r="I99" s="42" t="s">
        <v>265</v>
      </c>
      <c r="J99" s="54"/>
      <c r="K99" s="42" t="s">
        <v>35</v>
      </c>
      <c r="L99" s="39">
        <v>1</v>
      </c>
      <c r="M99" s="150">
        <v>3125.6895</v>
      </c>
      <c r="N99" s="153">
        <f t="shared" si="4"/>
        <v>3125.6895</v>
      </c>
      <c r="O99" s="32"/>
      <c r="P99" s="35">
        <f t="shared" si="5"/>
        <v>0</v>
      </c>
      <c r="Q99" s="26" t="s">
        <v>36</v>
      </c>
      <c r="R99" s="26"/>
      <c r="S99" s="8"/>
      <c r="T99" s="8"/>
      <c r="AB99" s="37"/>
      <c r="AC99" s="1"/>
      <c r="AD99" s="1"/>
      <c r="AH99" s="179" t="s">
        <v>262</v>
      </c>
    </row>
    <row r="100" spans="2:34" ht="14.45" customHeight="1">
      <c r="B100" s="33"/>
      <c r="C100" s="45"/>
      <c r="D100" s="36" t="s">
        <v>268</v>
      </c>
      <c r="E100" s="36" t="s">
        <v>269</v>
      </c>
      <c r="F100" s="42">
        <v>14</v>
      </c>
      <c r="G100" s="42" t="s">
        <v>86</v>
      </c>
      <c r="H100" s="42" t="s">
        <v>163</v>
      </c>
      <c r="I100" s="42"/>
      <c r="J100" s="42"/>
      <c r="K100" s="42" t="s">
        <v>35</v>
      </c>
      <c r="L100" s="39">
        <v>1</v>
      </c>
      <c r="M100" s="150">
        <v>3047.6669999999999</v>
      </c>
      <c r="N100" s="153">
        <f t="shared" si="4"/>
        <v>3047.6669999999999</v>
      </c>
      <c r="O100" s="32"/>
      <c r="P100" s="35">
        <f t="shared" si="5"/>
        <v>0</v>
      </c>
      <c r="Q100" s="26" t="s">
        <v>36</v>
      </c>
      <c r="R100" s="26"/>
      <c r="S100" s="8"/>
      <c r="T100" s="8"/>
      <c r="AB100" s="37"/>
      <c r="AC100" s="1"/>
      <c r="AD100" s="1"/>
      <c r="AH100" s="179" t="s">
        <v>267</v>
      </c>
    </row>
    <row r="101" spans="2:34" ht="14.45" customHeight="1">
      <c r="B101" s="33"/>
      <c r="C101" s="45"/>
      <c r="D101" s="36" t="s">
        <v>271</v>
      </c>
      <c r="E101" s="36" t="s">
        <v>272</v>
      </c>
      <c r="F101" s="42">
        <v>13</v>
      </c>
      <c r="G101" s="42" t="s">
        <v>273</v>
      </c>
      <c r="H101" s="42" t="s">
        <v>274</v>
      </c>
      <c r="I101" s="42"/>
      <c r="J101" s="42"/>
      <c r="K101" s="42" t="s">
        <v>35</v>
      </c>
      <c r="L101" s="39">
        <v>1</v>
      </c>
      <c r="M101" s="150">
        <v>2095.5</v>
      </c>
      <c r="N101" s="153">
        <f t="shared" si="4"/>
        <v>2095.5</v>
      </c>
      <c r="O101" s="32"/>
      <c r="P101" s="35">
        <f t="shared" si="5"/>
        <v>0</v>
      </c>
      <c r="Q101" s="6" t="s">
        <v>24</v>
      </c>
      <c r="R101" s="7">
        <f>O101*M101</f>
        <v>0</v>
      </c>
      <c r="S101" s="8"/>
      <c r="T101" s="8"/>
      <c r="AB101" s="37"/>
      <c r="AC101" s="1"/>
      <c r="AD101" s="1"/>
      <c r="AH101" s="179" t="s">
        <v>270</v>
      </c>
    </row>
    <row r="102" spans="2:34" s="47" customFormat="1" ht="14.45" customHeight="1">
      <c r="B102" s="33"/>
      <c r="C102" s="45"/>
      <c r="D102" s="34" t="s">
        <v>271</v>
      </c>
      <c r="E102" s="34" t="s">
        <v>272</v>
      </c>
      <c r="F102" s="42">
        <v>13</v>
      </c>
      <c r="G102" s="42" t="s">
        <v>273</v>
      </c>
      <c r="H102" s="42" t="s">
        <v>70</v>
      </c>
      <c r="I102" s="54"/>
      <c r="J102" s="54"/>
      <c r="K102" s="42" t="s">
        <v>35</v>
      </c>
      <c r="L102" s="39">
        <v>1</v>
      </c>
      <c r="M102" s="151">
        <v>1886</v>
      </c>
      <c r="N102" s="153">
        <f t="shared" si="4"/>
        <v>1886</v>
      </c>
      <c r="O102" s="32"/>
      <c r="P102" s="35">
        <f t="shared" si="5"/>
        <v>0</v>
      </c>
      <c r="Q102" s="48" t="s">
        <v>36</v>
      </c>
      <c r="R102" s="48"/>
      <c r="AH102" s="179" t="s">
        <v>270</v>
      </c>
    </row>
    <row r="103" spans="2:34" s="47" customFormat="1" ht="14.45" customHeight="1">
      <c r="B103" s="33"/>
      <c r="C103" s="45"/>
      <c r="D103" s="41" t="s">
        <v>5363</v>
      </c>
      <c r="E103" s="41" t="s">
        <v>5289</v>
      </c>
      <c r="F103" s="33">
        <v>7</v>
      </c>
      <c r="G103" s="42" t="s">
        <v>33</v>
      </c>
      <c r="H103" s="51" t="s">
        <v>70</v>
      </c>
      <c r="I103" s="51"/>
      <c r="J103" s="51"/>
      <c r="K103" s="42" t="s">
        <v>35</v>
      </c>
      <c r="L103" s="39">
        <v>5</v>
      </c>
      <c r="M103" s="151">
        <v>997</v>
      </c>
      <c r="N103" s="153">
        <v>865</v>
      </c>
      <c r="O103" s="32"/>
      <c r="P103" s="35">
        <f t="shared" si="5"/>
        <v>0</v>
      </c>
      <c r="Q103" s="55" t="s">
        <v>24</v>
      </c>
      <c r="R103" s="56">
        <f>O103*M103</f>
        <v>0</v>
      </c>
      <c r="AH103" s="179" t="s">
        <v>5132</v>
      </c>
    </row>
    <row r="104" spans="2:34" s="47" customFormat="1" ht="14.45" customHeight="1">
      <c r="B104" s="33"/>
      <c r="C104" s="45"/>
      <c r="D104" s="36" t="s">
        <v>276</v>
      </c>
      <c r="E104" s="36" t="s">
        <v>277</v>
      </c>
      <c r="F104" s="42">
        <v>10</v>
      </c>
      <c r="G104" s="42" t="s">
        <v>48</v>
      </c>
      <c r="H104" s="42" t="s">
        <v>163</v>
      </c>
      <c r="I104" s="42"/>
      <c r="J104" s="54"/>
      <c r="K104" s="42" t="s">
        <v>35</v>
      </c>
      <c r="L104" s="39">
        <v>1</v>
      </c>
      <c r="M104" s="150">
        <v>2241.9494999999997</v>
      </c>
      <c r="N104" s="153">
        <f t="shared" ref="N104:N115" si="6">IF($N$4="в кассу предприятия",M104,IF($N$4="на счет ООО (КФХ)",M104*1.075,"-"))</f>
        <v>2241.9494999999997</v>
      </c>
      <c r="O104" s="32"/>
      <c r="P104" s="35">
        <f t="shared" si="5"/>
        <v>0</v>
      </c>
      <c r="Q104" s="48" t="s">
        <v>36</v>
      </c>
      <c r="R104" s="48"/>
      <c r="AH104" s="179" t="s">
        <v>279</v>
      </c>
    </row>
    <row r="105" spans="2:34" ht="14.45" customHeight="1">
      <c r="B105" s="33"/>
      <c r="C105" s="45"/>
      <c r="D105" s="36" t="s">
        <v>276</v>
      </c>
      <c r="E105" s="36" t="s">
        <v>277</v>
      </c>
      <c r="F105" s="42">
        <v>16</v>
      </c>
      <c r="G105" s="42" t="s">
        <v>69</v>
      </c>
      <c r="H105" s="42" t="s">
        <v>278</v>
      </c>
      <c r="I105" s="42"/>
      <c r="J105" s="54"/>
      <c r="K105" s="42" t="s">
        <v>35</v>
      </c>
      <c r="L105" s="39">
        <v>1</v>
      </c>
      <c r="M105" s="150">
        <v>3549.7920000000008</v>
      </c>
      <c r="N105" s="153">
        <f t="shared" si="6"/>
        <v>3549.7920000000008</v>
      </c>
      <c r="O105" s="32"/>
      <c r="P105" s="35">
        <f t="shared" si="5"/>
        <v>0</v>
      </c>
      <c r="Q105" s="26" t="s">
        <v>36</v>
      </c>
      <c r="R105" s="26"/>
      <c r="S105" s="8"/>
      <c r="T105" s="8"/>
      <c r="AB105" s="37"/>
      <c r="AC105" s="1"/>
      <c r="AD105" s="1"/>
      <c r="AH105" s="179" t="s">
        <v>275</v>
      </c>
    </row>
    <row r="106" spans="2:34" ht="14.45" customHeight="1">
      <c r="B106" s="33"/>
      <c r="C106" s="45"/>
      <c r="D106" s="36" t="s">
        <v>281</v>
      </c>
      <c r="E106" s="36" t="s">
        <v>282</v>
      </c>
      <c r="F106" s="42">
        <v>18</v>
      </c>
      <c r="G106" s="42" t="s">
        <v>283</v>
      </c>
      <c r="H106" s="42" t="s">
        <v>70</v>
      </c>
      <c r="I106" s="42"/>
      <c r="J106" s="51"/>
      <c r="K106" s="42" t="s">
        <v>35</v>
      </c>
      <c r="L106" s="39">
        <v>1</v>
      </c>
      <c r="M106" s="150">
        <v>9142.6920000000009</v>
      </c>
      <c r="N106" s="153">
        <f t="shared" si="6"/>
        <v>9142.6920000000009</v>
      </c>
      <c r="O106" s="32"/>
      <c r="P106" s="35">
        <f t="shared" si="5"/>
        <v>0</v>
      </c>
      <c r="Q106" s="26" t="s">
        <v>36</v>
      </c>
      <c r="R106" s="26"/>
      <c r="S106" s="8"/>
      <c r="T106" s="8"/>
      <c r="AB106" s="37"/>
      <c r="AC106" s="1"/>
      <c r="AD106" s="1"/>
      <c r="AH106" s="179" t="s">
        <v>280</v>
      </c>
    </row>
    <row r="107" spans="2:34" ht="14.45" customHeight="1">
      <c r="B107" s="33"/>
      <c r="C107" s="45"/>
      <c r="D107" s="36" t="s">
        <v>285</v>
      </c>
      <c r="E107" s="36" t="s">
        <v>286</v>
      </c>
      <c r="F107" s="42">
        <v>10</v>
      </c>
      <c r="G107" s="42" t="s">
        <v>48</v>
      </c>
      <c r="H107" s="42"/>
      <c r="I107" s="42" t="s">
        <v>49</v>
      </c>
      <c r="J107" s="54"/>
      <c r="K107" s="42" t="s">
        <v>35</v>
      </c>
      <c r="L107" s="39">
        <v>1</v>
      </c>
      <c r="M107" s="150">
        <v>2921.7494999999999</v>
      </c>
      <c r="N107" s="153">
        <f t="shared" si="6"/>
        <v>2921.7494999999999</v>
      </c>
      <c r="O107" s="32"/>
      <c r="P107" s="35">
        <f t="shared" si="5"/>
        <v>0</v>
      </c>
      <c r="Q107" s="26" t="s">
        <v>36</v>
      </c>
      <c r="R107" s="26"/>
      <c r="S107" s="8"/>
      <c r="T107" s="8"/>
      <c r="AB107" s="37"/>
      <c r="AC107" s="1"/>
      <c r="AD107" s="1"/>
      <c r="AH107" s="179" t="s">
        <v>284</v>
      </c>
    </row>
    <row r="108" spans="2:34" ht="14.45" customHeight="1">
      <c r="B108" s="33" t="s">
        <v>4087</v>
      </c>
      <c r="C108" s="49" t="s">
        <v>59</v>
      </c>
      <c r="D108" s="34" t="s">
        <v>288</v>
      </c>
      <c r="E108" s="34" t="s">
        <v>289</v>
      </c>
      <c r="F108" s="42">
        <v>14</v>
      </c>
      <c r="G108" s="42" t="s">
        <v>86</v>
      </c>
      <c r="H108" s="42" t="s">
        <v>70</v>
      </c>
      <c r="I108" s="54"/>
      <c r="J108" s="54"/>
      <c r="K108" s="42" t="s">
        <v>29</v>
      </c>
      <c r="L108" s="39">
        <v>1</v>
      </c>
      <c r="M108" s="151">
        <v>3445</v>
      </c>
      <c r="N108" s="153">
        <f t="shared" si="6"/>
        <v>3445</v>
      </c>
      <c r="O108" s="32"/>
      <c r="P108" s="35">
        <f t="shared" si="5"/>
        <v>0</v>
      </c>
      <c r="Q108" s="26" t="s">
        <v>36</v>
      </c>
      <c r="R108" s="26"/>
      <c r="S108" s="8"/>
      <c r="T108" s="8"/>
      <c r="AB108" s="37"/>
      <c r="AC108" s="1"/>
      <c r="AD108" s="1"/>
      <c r="AH108" s="179" t="s">
        <v>287</v>
      </c>
    </row>
    <row r="109" spans="2:34" ht="14.45" customHeight="1">
      <c r="B109" s="33" t="s">
        <v>4087</v>
      </c>
      <c r="C109" s="49" t="s">
        <v>59</v>
      </c>
      <c r="D109" s="41" t="s">
        <v>288</v>
      </c>
      <c r="E109" s="41" t="s">
        <v>289</v>
      </c>
      <c r="F109" s="42">
        <v>14</v>
      </c>
      <c r="G109" s="51" t="s">
        <v>86</v>
      </c>
      <c r="H109" s="39" t="s">
        <v>290</v>
      </c>
      <c r="I109" s="51"/>
      <c r="J109" s="54"/>
      <c r="K109" s="42" t="s">
        <v>29</v>
      </c>
      <c r="L109" s="39">
        <v>1</v>
      </c>
      <c r="M109" s="150">
        <v>3828</v>
      </c>
      <c r="N109" s="153">
        <f t="shared" si="6"/>
        <v>3828</v>
      </c>
      <c r="O109" s="32"/>
      <c r="P109" s="35">
        <f t="shared" si="5"/>
        <v>0</v>
      </c>
      <c r="Q109" s="26" t="s">
        <v>36</v>
      </c>
      <c r="R109" s="26"/>
      <c r="S109" s="8"/>
      <c r="T109" s="8"/>
      <c r="AB109" s="37"/>
      <c r="AC109" s="1"/>
      <c r="AD109" s="1"/>
      <c r="AH109" s="179" t="s">
        <v>287</v>
      </c>
    </row>
    <row r="110" spans="2:34" ht="14.45" customHeight="1">
      <c r="B110" s="33" t="s">
        <v>4088</v>
      </c>
      <c r="C110" s="40"/>
      <c r="D110" s="41" t="s">
        <v>292</v>
      </c>
      <c r="E110" s="41" t="s">
        <v>293</v>
      </c>
      <c r="F110" s="42">
        <v>10</v>
      </c>
      <c r="G110" s="39" t="s">
        <v>48</v>
      </c>
      <c r="H110" s="39" t="s">
        <v>70</v>
      </c>
      <c r="I110" s="39"/>
      <c r="J110" s="39"/>
      <c r="K110" s="39" t="s">
        <v>35</v>
      </c>
      <c r="L110" s="43">
        <v>1</v>
      </c>
      <c r="M110" s="150">
        <v>2851.1043750000008</v>
      </c>
      <c r="N110" s="153">
        <f t="shared" si="6"/>
        <v>2851.1043750000008</v>
      </c>
      <c r="O110" s="32"/>
      <c r="P110" s="35">
        <f t="shared" si="5"/>
        <v>0</v>
      </c>
      <c r="Q110" s="26" t="s">
        <v>36</v>
      </c>
      <c r="R110" s="26"/>
      <c r="S110" s="8"/>
      <c r="T110" s="8"/>
      <c r="AB110" s="37"/>
      <c r="AC110" s="1"/>
      <c r="AD110" s="1"/>
      <c r="AH110" s="179" t="s">
        <v>291</v>
      </c>
    </row>
    <row r="111" spans="2:34" ht="14.45" customHeight="1">
      <c r="B111" s="33"/>
      <c r="C111" s="45"/>
      <c r="D111" s="36" t="s">
        <v>295</v>
      </c>
      <c r="E111" s="36" t="s">
        <v>296</v>
      </c>
      <c r="F111" s="42">
        <v>10</v>
      </c>
      <c r="G111" s="42" t="s">
        <v>48</v>
      </c>
      <c r="H111" s="42"/>
      <c r="I111" s="42" t="s">
        <v>178</v>
      </c>
      <c r="J111" s="42"/>
      <c r="K111" s="42" t="s">
        <v>35</v>
      </c>
      <c r="L111" s="39">
        <v>1</v>
      </c>
      <c r="M111" s="150">
        <v>3125.6895</v>
      </c>
      <c r="N111" s="153">
        <f t="shared" si="6"/>
        <v>3125.6895</v>
      </c>
      <c r="O111" s="32"/>
      <c r="P111" s="35">
        <f t="shared" si="5"/>
        <v>0</v>
      </c>
      <c r="Q111" s="26" t="s">
        <v>36</v>
      </c>
      <c r="R111" s="26"/>
      <c r="S111" s="8"/>
      <c r="T111" s="8"/>
      <c r="AB111" s="37"/>
      <c r="AC111" s="1"/>
      <c r="AD111" s="1"/>
      <c r="AH111" s="179" t="s">
        <v>294</v>
      </c>
    </row>
    <row r="112" spans="2:34" ht="14.45" customHeight="1">
      <c r="B112" s="33"/>
      <c r="C112" s="45"/>
      <c r="D112" s="36" t="s">
        <v>298</v>
      </c>
      <c r="E112" s="36" t="s">
        <v>299</v>
      </c>
      <c r="F112" s="42">
        <v>10</v>
      </c>
      <c r="G112" s="42" t="s">
        <v>48</v>
      </c>
      <c r="H112" s="42"/>
      <c r="I112" s="42" t="s">
        <v>178</v>
      </c>
      <c r="J112" s="42"/>
      <c r="K112" s="42" t="s">
        <v>35</v>
      </c>
      <c r="L112" s="39">
        <v>1</v>
      </c>
      <c r="M112" s="150">
        <v>3125.6895</v>
      </c>
      <c r="N112" s="153">
        <f t="shared" si="6"/>
        <v>3125.6895</v>
      </c>
      <c r="O112" s="32"/>
      <c r="P112" s="35">
        <f t="shared" si="5"/>
        <v>0</v>
      </c>
      <c r="Q112" s="26" t="s">
        <v>36</v>
      </c>
      <c r="R112" s="26"/>
      <c r="S112" s="8"/>
      <c r="T112" s="8"/>
      <c r="AB112" s="37"/>
      <c r="AC112" s="1"/>
      <c r="AD112" s="1"/>
      <c r="AH112" s="179" t="s">
        <v>297</v>
      </c>
    </row>
    <row r="113" spans="2:34" ht="14.45" customHeight="1">
      <c r="B113" s="33"/>
      <c r="C113" s="45"/>
      <c r="D113" s="36" t="s">
        <v>301</v>
      </c>
      <c r="E113" s="36" t="s">
        <v>302</v>
      </c>
      <c r="F113" s="42">
        <v>10</v>
      </c>
      <c r="G113" s="42" t="s">
        <v>48</v>
      </c>
      <c r="H113" s="42" t="s">
        <v>303</v>
      </c>
      <c r="I113" s="42"/>
      <c r="J113" s="42"/>
      <c r="K113" s="42" t="s">
        <v>35</v>
      </c>
      <c r="L113" s="39">
        <v>1</v>
      </c>
      <c r="M113" s="150">
        <v>2241.9494999999997</v>
      </c>
      <c r="N113" s="153">
        <f t="shared" si="6"/>
        <v>2241.9494999999997</v>
      </c>
      <c r="O113" s="32"/>
      <c r="P113" s="35">
        <f t="shared" si="5"/>
        <v>0</v>
      </c>
      <c r="Q113" s="26" t="s">
        <v>36</v>
      </c>
      <c r="R113" s="26"/>
      <c r="S113" s="8"/>
      <c r="T113" s="8"/>
      <c r="AB113" s="37"/>
      <c r="AC113" s="1"/>
      <c r="AD113" s="1"/>
      <c r="AH113" s="179" t="s">
        <v>300</v>
      </c>
    </row>
    <row r="114" spans="2:34" s="47" customFormat="1" ht="14.45" customHeight="1">
      <c r="B114" s="33" t="s">
        <v>4089</v>
      </c>
      <c r="C114" s="49" t="s">
        <v>59</v>
      </c>
      <c r="D114" s="34" t="s">
        <v>301</v>
      </c>
      <c r="E114" s="34" t="s">
        <v>302</v>
      </c>
      <c r="F114" s="42">
        <v>14</v>
      </c>
      <c r="G114" s="42" t="s">
        <v>86</v>
      </c>
      <c r="H114" s="42" t="s">
        <v>98</v>
      </c>
      <c r="I114" s="54"/>
      <c r="J114" s="54"/>
      <c r="K114" s="42" t="s">
        <v>29</v>
      </c>
      <c r="L114" s="39">
        <v>1</v>
      </c>
      <c r="M114" s="151">
        <v>3111</v>
      </c>
      <c r="N114" s="153">
        <f t="shared" si="6"/>
        <v>3111</v>
      </c>
      <c r="O114" s="32"/>
      <c r="P114" s="35">
        <f t="shared" si="5"/>
        <v>0</v>
      </c>
      <c r="Q114" s="48" t="s">
        <v>44</v>
      </c>
      <c r="R114" s="48"/>
      <c r="AH114" s="179" t="s">
        <v>304</v>
      </c>
    </row>
    <row r="115" spans="2:34" ht="14.45" customHeight="1">
      <c r="B115" s="33"/>
      <c r="C115" s="45"/>
      <c r="D115" s="41" t="s">
        <v>306</v>
      </c>
      <c r="E115" s="41" t="s">
        <v>302</v>
      </c>
      <c r="F115" s="42">
        <v>14</v>
      </c>
      <c r="G115" s="51" t="s">
        <v>86</v>
      </c>
      <c r="H115" s="39" t="s">
        <v>307</v>
      </c>
      <c r="I115" s="51"/>
      <c r="J115" s="42"/>
      <c r="K115" s="42" t="s">
        <v>29</v>
      </c>
      <c r="L115" s="39">
        <v>1</v>
      </c>
      <c r="M115" s="150">
        <v>3659.9999999999995</v>
      </c>
      <c r="N115" s="153">
        <f t="shared" si="6"/>
        <v>3659.9999999999995</v>
      </c>
      <c r="O115" s="32"/>
      <c r="P115" s="35">
        <f t="shared" si="5"/>
        <v>0</v>
      </c>
      <c r="Q115" s="26" t="s">
        <v>36</v>
      </c>
      <c r="R115" s="26"/>
      <c r="S115" s="8"/>
      <c r="T115" s="8"/>
      <c r="AB115" s="37"/>
      <c r="AC115" s="1"/>
      <c r="AD115" s="1"/>
      <c r="AH115" s="179" t="s">
        <v>305</v>
      </c>
    </row>
    <row r="116" spans="2:34" ht="14.45" customHeight="1">
      <c r="B116" s="33"/>
      <c r="C116" s="45"/>
      <c r="D116" s="41" t="s">
        <v>306</v>
      </c>
      <c r="E116" s="41" t="s">
        <v>5296</v>
      </c>
      <c r="F116" s="42">
        <v>15</v>
      </c>
      <c r="G116" s="42" t="s">
        <v>40</v>
      </c>
      <c r="H116" s="51" t="s">
        <v>63</v>
      </c>
      <c r="I116" s="51"/>
      <c r="J116" s="51"/>
      <c r="K116" s="42" t="s">
        <v>35</v>
      </c>
      <c r="L116" s="39">
        <v>1</v>
      </c>
      <c r="M116" s="151">
        <v>4514</v>
      </c>
      <c r="N116" s="153">
        <v>3910</v>
      </c>
      <c r="O116" s="32"/>
      <c r="P116" s="35">
        <f t="shared" si="5"/>
        <v>0</v>
      </c>
      <c r="Q116" s="26" t="s">
        <v>36</v>
      </c>
      <c r="R116" s="26"/>
      <c r="S116" s="8"/>
      <c r="T116" s="8"/>
      <c r="AB116" s="37"/>
      <c r="AC116" s="1"/>
      <c r="AD116" s="1"/>
      <c r="AH116" s="179" t="s">
        <v>5133</v>
      </c>
    </row>
    <row r="117" spans="2:34" ht="14.45" customHeight="1">
      <c r="B117" s="33" t="s">
        <v>4090</v>
      </c>
      <c r="C117" s="49" t="s">
        <v>59</v>
      </c>
      <c r="D117" s="34" t="s">
        <v>309</v>
      </c>
      <c r="E117" s="34" t="s">
        <v>310</v>
      </c>
      <c r="F117" s="42">
        <v>10</v>
      </c>
      <c r="G117" s="42" t="s">
        <v>48</v>
      </c>
      <c r="H117" s="42" t="s">
        <v>34</v>
      </c>
      <c r="I117" s="54"/>
      <c r="J117" s="54"/>
      <c r="K117" s="42" t="s">
        <v>35</v>
      </c>
      <c r="L117" s="39">
        <v>1</v>
      </c>
      <c r="M117" s="151">
        <v>2430</v>
      </c>
      <c r="N117" s="153">
        <f t="shared" ref="N117:N125" si="7">IF($N$4="в кассу предприятия",M117,IF($N$4="на счет ООО (КФХ)",M117*1.075,"-"))</f>
        <v>2430</v>
      </c>
      <c r="O117" s="32"/>
      <c r="P117" s="35">
        <f t="shared" si="5"/>
        <v>0</v>
      </c>
      <c r="Q117" s="26" t="s">
        <v>36</v>
      </c>
      <c r="R117" s="26"/>
      <c r="S117" s="8"/>
      <c r="T117" s="8"/>
      <c r="AB117" s="37"/>
      <c r="AC117" s="1"/>
      <c r="AD117" s="1"/>
      <c r="AH117" s="179" t="s">
        <v>308</v>
      </c>
    </row>
    <row r="118" spans="2:34" ht="14.45" customHeight="1">
      <c r="B118" s="33" t="s">
        <v>4091</v>
      </c>
      <c r="C118" s="49" t="s">
        <v>59</v>
      </c>
      <c r="D118" s="34" t="s">
        <v>309</v>
      </c>
      <c r="E118" s="34" t="s">
        <v>310</v>
      </c>
      <c r="F118" s="42">
        <v>10</v>
      </c>
      <c r="G118" s="42" t="s">
        <v>48</v>
      </c>
      <c r="H118" s="42" t="s">
        <v>312</v>
      </c>
      <c r="I118" s="54"/>
      <c r="J118" s="54"/>
      <c r="K118" s="42" t="s">
        <v>35</v>
      </c>
      <c r="L118" s="39">
        <v>1</v>
      </c>
      <c r="M118" s="151">
        <v>1623</v>
      </c>
      <c r="N118" s="153">
        <f t="shared" si="7"/>
        <v>1623</v>
      </c>
      <c r="O118" s="32"/>
      <c r="P118" s="35">
        <f t="shared" si="5"/>
        <v>0</v>
      </c>
      <c r="Q118" s="26" t="s">
        <v>36</v>
      </c>
      <c r="R118" s="26"/>
      <c r="S118" s="8"/>
      <c r="T118" s="8"/>
      <c r="AB118" s="37"/>
      <c r="AC118" s="1"/>
      <c r="AD118" s="1"/>
      <c r="AH118" s="179" t="s">
        <v>311</v>
      </c>
    </row>
    <row r="119" spans="2:34" s="47" customFormat="1" ht="14.45" customHeight="1">
      <c r="B119" s="33"/>
      <c r="C119" s="45"/>
      <c r="D119" s="36" t="s">
        <v>314</v>
      </c>
      <c r="E119" s="36" t="s">
        <v>315</v>
      </c>
      <c r="F119" s="42">
        <v>10</v>
      </c>
      <c r="G119" s="42" t="s">
        <v>48</v>
      </c>
      <c r="H119" s="42" t="s">
        <v>76</v>
      </c>
      <c r="I119" s="42"/>
      <c r="J119" s="42"/>
      <c r="K119" s="42" t="s">
        <v>35</v>
      </c>
      <c r="L119" s="39">
        <v>1</v>
      </c>
      <c r="M119" s="150">
        <v>2173.9694999999997</v>
      </c>
      <c r="N119" s="153">
        <f t="shared" si="7"/>
        <v>2173.9694999999997</v>
      </c>
      <c r="O119" s="32"/>
      <c r="P119" s="35">
        <f t="shared" si="5"/>
        <v>0</v>
      </c>
      <c r="Q119" s="48" t="s">
        <v>36</v>
      </c>
      <c r="R119" s="48"/>
      <c r="AH119" s="179" t="s">
        <v>316</v>
      </c>
    </row>
    <row r="120" spans="2:34" ht="14.45" customHeight="1">
      <c r="B120" s="33"/>
      <c r="C120" s="45"/>
      <c r="D120" s="36" t="s">
        <v>314</v>
      </c>
      <c r="E120" s="36" t="s">
        <v>315</v>
      </c>
      <c r="F120" s="42">
        <v>16</v>
      </c>
      <c r="G120" s="73" t="s">
        <v>5672</v>
      </c>
      <c r="H120" s="42" t="s">
        <v>102</v>
      </c>
      <c r="I120" s="42"/>
      <c r="J120" s="42"/>
      <c r="K120" s="42" t="s">
        <v>35</v>
      </c>
      <c r="L120" s="39">
        <v>1</v>
      </c>
      <c r="M120" s="150">
        <v>3793.1295000000005</v>
      </c>
      <c r="N120" s="153">
        <f t="shared" si="7"/>
        <v>3793.1295000000005</v>
      </c>
      <c r="O120" s="32"/>
      <c r="P120" s="35">
        <f t="shared" si="5"/>
        <v>0</v>
      </c>
      <c r="Q120" s="6" t="s">
        <v>24</v>
      </c>
      <c r="R120" s="7">
        <f>O120*M120</f>
        <v>0</v>
      </c>
      <c r="S120" s="8"/>
      <c r="T120" s="8"/>
      <c r="AB120" s="37"/>
      <c r="AC120" s="1"/>
      <c r="AD120" s="1"/>
      <c r="AH120" s="179" t="s">
        <v>313</v>
      </c>
    </row>
    <row r="121" spans="2:34" ht="14.45" customHeight="1">
      <c r="B121" s="33"/>
      <c r="C121" s="45"/>
      <c r="D121" s="36" t="s">
        <v>318</v>
      </c>
      <c r="E121" s="36" t="s">
        <v>319</v>
      </c>
      <c r="F121" s="42">
        <v>10</v>
      </c>
      <c r="G121" s="42" t="s">
        <v>48</v>
      </c>
      <c r="H121" s="42"/>
      <c r="I121" s="42" t="s">
        <v>94</v>
      </c>
      <c r="J121" s="52"/>
      <c r="K121" s="42" t="s">
        <v>35</v>
      </c>
      <c r="L121" s="39">
        <v>1</v>
      </c>
      <c r="M121" s="150">
        <v>3023.7195000000002</v>
      </c>
      <c r="N121" s="153">
        <f t="shared" si="7"/>
        <v>3023.7195000000002</v>
      </c>
      <c r="O121" s="32"/>
      <c r="P121" s="35">
        <f t="shared" si="5"/>
        <v>0</v>
      </c>
      <c r="Q121" s="26" t="s">
        <v>36</v>
      </c>
      <c r="R121" s="26"/>
      <c r="S121" s="8"/>
      <c r="T121" s="8"/>
      <c r="AB121" s="37"/>
      <c r="AC121" s="1"/>
      <c r="AD121" s="1"/>
      <c r="AH121" s="179" t="s">
        <v>317</v>
      </c>
    </row>
    <row r="122" spans="2:34" ht="14.45" customHeight="1">
      <c r="B122" s="33"/>
      <c r="C122" s="45"/>
      <c r="D122" s="36" t="s">
        <v>321</v>
      </c>
      <c r="E122" s="36" t="s">
        <v>322</v>
      </c>
      <c r="F122" s="42">
        <v>16</v>
      </c>
      <c r="G122" s="42" t="s">
        <v>69</v>
      </c>
      <c r="H122" s="42" t="s">
        <v>154</v>
      </c>
      <c r="I122" s="42"/>
      <c r="J122" s="42"/>
      <c r="K122" s="42" t="s">
        <v>35</v>
      </c>
      <c r="L122" s="39">
        <v>1</v>
      </c>
      <c r="M122" s="150">
        <v>3549.7920000000008</v>
      </c>
      <c r="N122" s="153">
        <f t="shared" si="7"/>
        <v>3549.7920000000008</v>
      </c>
      <c r="O122" s="32"/>
      <c r="P122" s="35">
        <f t="shared" si="5"/>
        <v>0</v>
      </c>
      <c r="Q122" s="26" t="s">
        <v>36</v>
      </c>
      <c r="R122" s="26"/>
      <c r="S122" s="8"/>
      <c r="T122" s="8"/>
      <c r="AB122" s="37"/>
      <c r="AC122" s="1"/>
      <c r="AD122" s="1"/>
      <c r="AH122" s="179" t="s">
        <v>320</v>
      </c>
    </row>
    <row r="123" spans="2:34" ht="14.45" customHeight="1">
      <c r="B123" s="33"/>
      <c r="C123" s="45"/>
      <c r="D123" s="36" t="s">
        <v>324</v>
      </c>
      <c r="E123" s="36" t="s">
        <v>325</v>
      </c>
      <c r="F123" s="42">
        <v>9</v>
      </c>
      <c r="G123" s="42" t="s">
        <v>326</v>
      </c>
      <c r="H123" s="42"/>
      <c r="I123" s="42"/>
      <c r="J123" s="51"/>
      <c r="K123" s="42" t="s">
        <v>35</v>
      </c>
      <c r="L123" s="39">
        <v>1</v>
      </c>
      <c r="M123" s="150">
        <v>1021.5</v>
      </c>
      <c r="N123" s="153">
        <f t="shared" si="7"/>
        <v>1021.5</v>
      </c>
      <c r="O123" s="32"/>
      <c r="P123" s="35">
        <f t="shared" si="5"/>
        <v>0</v>
      </c>
      <c r="Q123" s="26" t="s">
        <v>36</v>
      </c>
      <c r="R123" s="26"/>
      <c r="S123" s="8"/>
      <c r="T123" s="8"/>
      <c r="AB123" s="37"/>
      <c r="AC123" s="1"/>
      <c r="AD123" s="1"/>
      <c r="AH123" s="179" t="s">
        <v>323</v>
      </c>
    </row>
    <row r="124" spans="2:34" ht="14.45" customHeight="1">
      <c r="B124" s="33"/>
      <c r="C124" s="45"/>
      <c r="D124" s="36" t="s">
        <v>324</v>
      </c>
      <c r="E124" s="36" t="s">
        <v>325</v>
      </c>
      <c r="F124" s="42">
        <v>10</v>
      </c>
      <c r="G124" s="42" t="s">
        <v>48</v>
      </c>
      <c r="H124" s="42" t="s">
        <v>110</v>
      </c>
      <c r="I124" s="42"/>
      <c r="J124" s="61"/>
      <c r="K124" s="42" t="s">
        <v>35</v>
      </c>
      <c r="L124" s="39">
        <v>1</v>
      </c>
      <c r="M124" s="150">
        <v>985.5</v>
      </c>
      <c r="N124" s="153">
        <f t="shared" si="7"/>
        <v>985.5</v>
      </c>
      <c r="O124" s="32"/>
      <c r="P124" s="35">
        <f t="shared" si="5"/>
        <v>0</v>
      </c>
      <c r="Q124" s="26" t="s">
        <v>36</v>
      </c>
      <c r="R124" s="26"/>
      <c r="S124" s="8"/>
      <c r="T124" s="8"/>
      <c r="AB124" s="37"/>
      <c r="AC124" s="1"/>
      <c r="AD124" s="1"/>
      <c r="AH124" s="179" t="s">
        <v>327</v>
      </c>
    </row>
    <row r="125" spans="2:34" s="47" customFormat="1" ht="14.45" customHeight="1">
      <c r="B125" s="33"/>
      <c r="C125" s="45"/>
      <c r="D125" s="34" t="s">
        <v>324</v>
      </c>
      <c r="E125" s="34" t="s">
        <v>325</v>
      </c>
      <c r="F125" s="42">
        <v>10</v>
      </c>
      <c r="G125" s="42" t="s">
        <v>48</v>
      </c>
      <c r="H125" s="42" t="s">
        <v>110</v>
      </c>
      <c r="I125" s="54"/>
      <c r="J125" s="54"/>
      <c r="K125" s="42" t="s">
        <v>35</v>
      </c>
      <c r="L125" s="39">
        <v>1</v>
      </c>
      <c r="M125" s="151">
        <v>887</v>
      </c>
      <c r="N125" s="153">
        <f t="shared" si="7"/>
        <v>887</v>
      </c>
      <c r="O125" s="32"/>
      <c r="P125" s="35">
        <f t="shared" si="5"/>
        <v>0</v>
      </c>
      <c r="Q125" s="48" t="s">
        <v>36</v>
      </c>
      <c r="R125" s="48"/>
      <c r="AH125" s="179" t="s">
        <v>327</v>
      </c>
    </row>
    <row r="126" spans="2:34" s="47" customFormat="1" ht="14.45" customHeight="1">
      <c r="B126" s="33" t="s">
        <v>5217</v>
      </c>
      <c r="C126" s="45"/>
      <c r="D126" s="41" t="s">
        <v>5364</v>
      </c>
      <c r="E126" s="41" t="s">
        <v>5278</v>
      </c>
      <c r="F126" s="42">
        <v>5</v>
      </c>
      <c r="G126" s="42" t="s">
        <v>65</v>
      </c>
      <c r="H126" s="51" t="s">
        <v>816</v>
      </c>
      <c r="I126" s="51"/>
      <c r="J126" s="51"/>
      <c r="K126" s="42" t="s">
        <v>35</v>
      </c>
      <c r="L126" s="39">
        <v>5</v>
      </c>
      <c r="M126" s="151">
        <v>442</v>
      </c>
      <c r="N126" s="153">
        <v>385</v>
      </c>
      <c r="O126" s="32"/>
      <c r="P126" s="35">
        <f t="shared" si="5"/>
        <v>0</v>
      </c>
      <c r="Q126" s="48" t="s">
        <v>36</v>
      </c>
      <c r="R126" s="48"/>
      <c r="AH126" s="179" t="s">
        <v>5134</v>
      </c>
    </row>
    <row r="127" spans="2:34" ht="14.45" customHeight="1">
      <c r="B127" s="33"/>
      <c r="C127" s="45"/>
      <c r="D127" s="36" t="s">
        <v>329</v>
      </c>
      <c r="E127" s="36" t="s">
        <v>330</v>
      </c>
      <c r="F127" s="42">
        <v>14</v>
      </c>
      <c r="G127" s="42" t="s">
        <v>86</v>
      </c>
      <c r="H127" s="42"/>
      <c r="I127" s="42" t="s">
        <v>331</v>
      </c>
      <c r="J127" s="54"/>
      <c r="K127" s="42" t="s">
        <v>35</v>
      </c>
      <c r="L127" s="39">
        <v>1</v>
      </c>
      <c r="M127" s="150">
        <v>2979.6870000000004</v>
      </c>
      <c r="N127" s="153">
        <f t="shared" ref="N127:N136" si="8">IF($N$4="в кассу предприятия",M127,IF($N$4="на счет ООО (КФХ)",M127*1.075,"-"))</f>
        <v>2979.6870000000004</v>
      </c>
      <c r="O127" s="32"/>
      <c r="P127" s="35">
        <f t="shared" si="5"/>
        <v>0</v>
      </c>
      <c r="Q127" s="6" t="s">
        <v>24</v>
      </c>
      <c r="R127" s="7">
        <f>O127*M127</f>
        <v>0</v>
      </c>
      <c r="S127" s="8"/>
      <c r="T127" s="8"/>
      <c r="AB127" s="37"/>
      <c r="AC127" s="1"/>
      <c r="AD127" s="1"/>
      <c r="AH127" s="179" t="s">
        <v>328</v>
      </c>
    </row>
    <row r="128" spans="2:34" ht="14.45" customHeight="1">
      <c r="B128" s="33"/>
      <c r="C128" s="45"/>
      <c r="D128" s="36" t="s">
        <v>333</v>
      </c>
      <c r="E128" s="36" t="s">
        <v>334</v>
      </c>
      <c r="F128" s="42">
        <v>16</v>
      </c>
      <c r="G128" s="42" t="s">
        <v>69</v>
      </c>
      <c r="H128" s="42" t="s">
        <v>335</v>
      </c>
      <c r="I128" s="42"/>
      <c r="J128" s="53"/>
      <c r="K128" s="42" t="s">
        <v>35</v>
      </c>
      <c r="L128" s="39">
        <v>1</v>
      </c>
      <c r="M128" s="150">
        <v>3549.7920000000008</v>
      </c>
      <c r="N128" s="153">
        <f t="shared" si="8"/>
        <v>3549.7920000000008</v>
      </c>
      <c r="O128" s="32"/>
      <c r="P128" s="35">
        <f t="shared" si="5"/>
        <v>0</v>
      </c>
      <c r="Q128" s="6" t="s">
        <v>24</v>
      </c>
      <c r="R128" s="7">
        <f>O128*M128</f>
        <v>0</v>
      </c>
      <c r="S128" s="8"/>
      <c r="T128" s="8"/>
      <c r="AB128" s="37"/>
      <c r="AC128" s="1"/>
      <c r="AD128" s="1"/>
      <c r="AH128" s="179" t="s">
        <v>332</v>
      </c>
    </row>
    <row r="129" spans="2:34" s="47" customFormat="1" ht="14.45" customHeight="1">
      <c r="B129" s="33"/>
      <c r="C129" s="45"/>
      <c r="D129" s="36" t="s">
        <v>337</v>
      </c>
      <c r="E129" s="36" t="s">
        <v>338</v>
      </c>
      <c r="F129" s="42">
        <v>10</v>
      </c>
      <c r="G129" s="42" t="s">
        <v>48</v>
      </c>
      <c r="H129" s="42"/>
      <c r="I129" s="42" t="s">
        <v>178</v>
      </c>
      <c r="J129" s="50"/>
      <c r="K129" s="42" t="s">
        <v>35</v>
      </c>
      <c r="L129" s="39">
        <v>1</v>
      </c>
      <c r="M129" s="150">
        <v>3023.7195000000002</v>
      </c>
      <c r="N129" s="153">
        <f t="shared" si="8"/>
        <v>3023.7195000000002</v>
      </c>
      <c r="O129" s="32"/>
      <c r="P129" s="35">
        <f t="shared" si="5"/>
        <v>0</v>
      </c>
      <c r="Q129" s="48" t="s">
        <v>36</v>
      </c>
      <c r="R129" s="48"/>
      <c r="AH129" s="179" t="s">
        <v>339</v>
      </c>
    </row>
    <row r="130" spans="2:34" s="47" customFormat="1" ht="14.45" customHeight="1">
      <c r="B130" s="33"/>
      <c r="C130" s="45"/>
      <c r="D130" s="36" t="s">
        <v>337</v>
      </c>
      <c r="E130" s="36" t="s">
        <v>338</v>
      </c>
      <c r="F130" s="42">
        <v>18</v>
      </c>
      <c r="G130" s="42" t="s">
        <v>283</v>
      </c>
      <c r="H130" s="42"/>
      <c r="I130" s="42" t="s">
        <v>236</v>
      </c>
      <c r="J130" s="42"/>
      <c r="K130" s="42" t="s">
        <v>35</v>
      </c>
      <c r="L130" s="39">
        <v>1</v>
      </c>
      <c r="M130" s="150">
        <v>16790.441999999999</v>
      </c>
      <c r="N130" s="153">
        <f t="shared" si="8"/>
        <v>16790.441999999999</v>
      </c>
      <c r="O130" s="32"/>
      <c r="P130" s="35">
        <f t="shared" si="5"/>
        <v>0</v>
      </c>
      <c r="Q130" s="48" t="s">
        <v>36</v>
      </c>
      <c r="R130" s="48"/>
      <c r="AH130" s="179" t="s">
        <v>336</v>
      </c>
    </row>
    <row r="131" spans="2:34" s="47" customFormat="1" ht="14.45" customHeight="1">
      <c r="B131" s="33"/>
      <c r="C131" s="45"/>
      <c r="D131" s="36" t="s">
        <v>341</v>
      </c>
      <c r="E131" s="36" t="s">
        <v>342</v>
      </c>
      <c r="F131" s="42">
        <v>10</v>
      </c>
      <c r="G131" s="42" t="s">
        <v>48</v>
      </c>
      <c r="H131" s="42"/>
      <c r="I131" s="42" t="s">
        <v>127</v>
      </c>
      <c r="J131" s="54"/>
      <c r="K131" s="42" t="s">
        <v>35</v>
      </c>
      <c r="L131" s="39">
        <v>1</v>
      </c>
      <c r="M131" s="150">
        <v>3329.6295</v>
      </c>
      <c r="N131" s="153">
        <f t="shared" si="8"/>
        <v>3329.6295</v>
      </c>
      <c r="O131" s="32"/>
      <c r="P131" s="35">
        <f t="shared" si="5"/>
        <v>0</v>
      </c>
      <c r="Q131" s="48" t="s">
        <v>36</v>
      </c>
      <c r="R131" s="48"/>
      <c r="AH131" s="179" t="s">
        <v>340</v>
      </c>
    </row>
    <row r="132" spans="2:34" ht="14.45" customHeight="1">
      <c r="B132" s="33"/>
      <c r="C132" s="45"/>
      <c r="D132" s="36" t="s">
        <v>344</v>
      </c>
      <c r="E132" s="36" t="s">
        <v>345</v>
      </c>
      <c r="F132" s="42">
        <v>10</v>
      </c>
      <c r="G132" s="42" t="s">
        <v>48</v>
      </c>
      <c r="H132" s="42" t="s">
        <v>154</v>
      </c>
      <c r="I132" s="42"/>
      <c r="J132" s="52"/>
      <c r="K132" s="42" t="s">
        <v>35</v>
      </c>
      <c r="L132" s="39">
        <v>1</v>
      </c>
      <c r="M132" s="150">
        <v>2411.8995</v>
      </c>
      <c r="N132" s="153">
        <f t="shared" si="8"/>
        <v>2411.8995</v>
      </c>
      <c r="O132" s="32"/>
      <c r="P132" s="35">
        <f t="shared" si="5"/>
        <v>0</v>
      </c>
      <c r="Q132" s="26" t="s">
        <v>36</v>
      </c>
      <c r="R132" s="26"/>
      <c r="S132" s="8"/>
      <c r="T132" s="8"/>
      <c r="AB132" s="37"/>
      <c r="AC132" s="1"/>
      <c r="AD132" s="1"/>
      <c r="AH132" s="179" t="s">
        <v>343</v>
      </c>
    </row>
    <row r="133" spans="2:34" s="47" customFormat="1" ht="14.45" customHeight="1">
      <c r="B133" s="33"/>
      <c r="C133" s="45"/>
      <c r="D133" s="36" t="s">
        <v>344</v>
      </c>
      <c r="E133" s="36" t="s">
        <v>345</v>
      </c>
      <c r="F133" s="42">
        <v>10</v>
      </c>
      <c r="G133" s="42" t="s">
        <v>48</v>
      </c>
      <c r="H133" s="42"/>
      <c r="I133" s="42" t="s">
        <v>347</v>
      </c>
      <c r="J133" s="42"/>
      <c r="K133" s="42" t="s">
        <v>35</v>
      </c>
      <c r="L133" s="39">
        <v>1</v>
      </c>
      <c r="M133" s="150">
        <v>3329.6295</v>
      </c>
      <c r="N133" s="153">
        <f t="shared" si="8"/>
        <v>3329.6295</v>
      </c>
      <c r="O133" s="32"/>
      <c r="P133" s="35">
        <f t="shared" si="5"/>
        <v>0</v>
      </c>
      <c r="Q133" s="48" t="s">
        <v>36</v>
      </c>
      <c r="R133" s="48"/>
      <c r="AH133" s="179" t="s">
        <v>346</v>
      </c>
    </row>
    <row r="134" spans="2:34" ht="14.45" customHeight="1">
      <c r="B134" s="33"/>
      <c r="C134" s="45"/>
      <c r="D134" s="36" t="s">
        <v>349</v>
      </c>
      <c r="E134" s="36" t="s">
        <v>350</v>
      </c>
      <c r="F134" s="42">
        <v>10</v>
      </c>
      <c r="G134" s="42" t="s">
        <v>48</v>
      </c>
      <c r="H134" s="42"/>
      <c r="I134" s="42" t="s">
        <v>84</v>
      </c>
      <c r="J134" s="54"/>
      <c r="K134" s="42" t="s">
        <v>35</v>
      </c>
      <c r="L134" s="39">
        <v>1</v>
      </c>
      <c r="M134" s="150">
        <v>3125.6895</v>
      </c>
      <c r="N134" s="153">
        <f t="shared" si="8"/>
        <v>3125.6895</v>
      </c>
      <c r="O134" s="32"/>
      <c r="P134" s="35">
        <f t="shared" si="5"/>
        <v>0</v>
      </c>
      <c r="Q134" s="26" t="s">
        <v>36</v>
      </c>
      <c r="R134" s="26"/>
      <c r="S134" s="8"/>
      <c r="T134" s="8"/>
      <c r="AB134" s="37"/>
      <c r="AC134" s="1"/>
      <c r="AD134" s="1"/>
      <c r="AH134" s="179" t="s">
        <v>348</v>
      </c>
    </row>
    <row r="135" spans="2:34" ht="14.45" customHeight="1">
      <c r="B135" s="33"/>
      <c r="C135" s="45"/>
      <c r="D135" s="36" t="s">
        <v>349</v>
      </c>
      <c r="E135" s="36" t="s">
        <v>350</v>
      </c>
      <c r="F135" s="42">
        <v>10</v>
      </c>
      <c r="G135" s="42" t="s">
        <v>48</v>
      </c>
      <c r="H135" s="42"/>
      <c r="I135" s="42" t="s">
        <v>352</v>
      </c>
      <c r="J135" s="42"/>
      <c r="K135" s="42" t="s">
        <v>35</v>
      </c>
      <c r="L135" s="39">
        <v>1</v>
      </c>
      <c r="M135" s="150">
        <v>4145.3894999999993</v>
      </c>
      <c r="N135" s="153">
        <f t="shared" si="8"/>
        <v>4145.3894999999993</v>
      </c>
      <c r="O135" s="32"/>
      <c r="P135" s="35">
        <f t="shared" si="5"/>
        <v>0</v>
      </c>
      <c r="Q135" s="26" t="s">
        <v>36</v>
      </c>
      <c r="R135" s="26"/>
      <c r="S135" s="8"/>
      <c r="T135" s="8"/>
      <c r="AB135" s="37"/>
      <c r="AC135" s="1"/>
      <c r="AD135" s="1"/>
      <c r="AH135" s="179" t="s">
        <v>351</v>
      </c>
    </row>
    <row r="136" spans="2:34" ht="14.45" customHeight="1">
      <c r="B136" s="33"/>
      <c r="C136" s="41"/>
      <c r="D136" s="41" t="s">
        <v>354</v>
      </c>
      <c r="E136" s="41" t="s">
        <v>355</v>
      </c>
      <c r="F136" s="33">
        <v>7</v>
      </c>
      <c r="G136" s="42" t="s">
        <v>33</v>
      </c>
      <c r="H136" s="39" t="s">
        <v>356</v>
      </c>
      <c r="I136" s="39"/>
      <c r="J136" s="39"/>
      <c r="K136" s="39" t="s">
        <v>35</v>
      </c>
      <c r="L136" s="39">
        <v>5</v>
      </c>
      <c r="M136" s="150">
        <v>920.99999999999989</v>
      </c>
      <c r="N136" s="153">
        <f t="shared" si="8"/>
        <v>920.99999999999989</v>
      </c>
      <c r="O136" s="32"/>
      <c r="P136" s="35">
        <f t="shared" si="5"/>
        <v>0</v>
      </c>
      <c r="Q136" s="26" t="s">
        <v>36</v>
      </c>
      <c r="R136" s="26"/>
      <c r="S136" s="8"/>
      <c r="T136" s="8"/>
      <c r="AB136" s="37"/>
      <c r="AC136" s="1"/>
      <c r="AD136" s="1"/>
      <c r="AH136" s="179" t="s">
        <v>353</v>
      </c>
    </row>
    <row r="137" spans="2:34" ht="14.45" customHeight="1">
      <c r="B137" s="33" t="s">
        <v>5218</v>
      </c>
      <c r="C137" s="45"/>
      <c r="D137" s="41" t="s">
        <v>354</v>
      </c>
      <c r="E137" s="41" t="s">
        <v>355</v>
      </c>
      <c r="F137" s="42">
        <v>18</v>
      </c>
      <c r="G137" s="42" t="s">
        <v>207</v>
      </c>
      <c r="H137" s="51" t="s">
        <v>208</v>
      </c>
      <c r="I137" s="51"/>
      <c r="J137" s="51"/>
      <c r="K137" s="42" t="s">
        <v>29</v>
      </c>
      <c r="L137" s="39">
        <v>1</v>
      </c>
      <c r="M137" s="151">
        <v>8108</v>
      </c>
      <c r="N137" s="153">
        <v>7025</v>
      </c>
      <c r="O137" s="32"/>
      <c r="P137" s="35">
        <f t="shared" si="5"/>
        <v>0</v>
      </c>
      <c r="Q137" s="26" t="s">
        <v>36</v>
      </c>
      <c r="R137" s="26"/>
      <c r="S137" s="8"/>
      <c r="T137" s="8"/>
      <c r="AB137" s="37"/>
      <c r="AC137" s="1"/>
      <c r="AD137" s="1"/>
      <c r="AH137" s="179" t="s">
        <v>5135</v>
      </c>
    </row>
    <row r="138" spans="2:34" s="47" customFormat="1" ht="14.45" customHeight="1">
      <c r="B138" s="33"/>
      <c r="C138" s="45"/>
      <c r="D138" s="41" t="s">
        <v>354</v>
      </c>
      <c r="E138" s="41" t="s">
        <v>355</v>
      </c>
      <c r="F138" s="42">
        <v>18</v>
      </c>
      <c r="G138" s="42" t="s">
        <v>5262</v>
      </c>
      <c r="H138" s="51" t="s">
        <v>119</v>
      </c>
      <c r="I138" s="51"/>
      <c r="J138" s="51"/>
      <c r="K138" s="42" t="s">
        <v>29</v>
      </c>
      <c r="L138" s="39">
        <v>1</v>
      </c>
      <c r="M138" s="151">
        <v>12495</v>
      </c>
      <c r="N138" s="153">
        <v>10830</v>
      </c>
      <c r="O138" s="32"/>
      <c r="P138" s="35">
        <f t="shared" si="5"/>
        <v>0</v>
      </c>
      <c r="Q138" s="48" t="s">
        <v>36</v>
      </c>
      <c r="R138" s="48"/>
      <c r="AH138" s="179" t="s">
        <v>5136</v>
      </c>
    </row>
    <row r="139" spans="2:34" ht="14.45" customHeight="1">
      <c r="B139" s="33"/>
      <c r="C139" s="45"/>
      <c r="D139" s="36" t="s">
        <v>358</v>
      </c>
      <c r="E139" s="36" t="s">
        <v>359</v>
      </c>
      <c r="F139" s="42">
        <v>5</v>
      </c>
      <c r="G139" s="42" t="s">
        <v>65</v>
      </c>
      <c r="H139" s="42" t="s">
        <v>43</v>
      </c>
      <c r="I139" s="42"/>
      <c r="J139" s="42"/>
      <c r="K139" s="42" t="s">
        <v>35</v>
      </c>
      <c r="L139" s="39">
        <v>5</v>
      </c>
      <c r="M139" s="150">
        <v>511.5</v>
      </c>
      <c r="N139" s="153">
        <f>IF($N$4="в кассу предприятия",M139,IF($N$4="на счет ООО (КФХ)",M139*1.075,"-"))</f>
        <v>511.5</v>
      </c>
      <c r="O139" s="32"/>
      <c r="P139" s="35">
        <f t="shared" si="5"/>
        <v>0</v>
      </c>
      <c r="Q139" s="26" t="s">
        <v>36</v>
      </c>
      <c r="R139" s="26"/>
      <c r="S139" s="8"/>
      <c r="T139" s="8"/>
      <c r="AB139" s="37"/>
      <c r="AC139" s="1"/>
      <c r="AD139" s="1"/>
      <c r="AH139" s="179" t="s">
        <v>361</v>
      </c>
    </row>
    <row r="140" spans="2:34" ht="14.45" customHeight="1">
      <c r="B140" s="33"/>
      <c r="C140" s="45"/>
      <c r="D140" s="36" t="s">
        <v>358</v>
      </c>
      <c r="E140" s="36" t="s">
        <v>359</v>
      </c>
      <c r="F140" s="42">
        <v>15</v>
      </c>
      <c r="G140" s="42" t="s">
        <v>40</v>
      </c>
      <c r="H140" s="42" t="s">
        <v>360</v>
      </c>
      <c r="I140" s="42"/>
      <c r="J140" s="42"/>
      <c r="K140" s="42" t="s">
        <v>35</v>
      </c>
      <c r="L140" s="39">
        <v>1</v>
      </c>
      <c r="M140" s="150">
        <v>2769</v>
      </c>
      <c r="N140" s="153">
        <f>IF($N$4="в кассу предприятия",M140,IF($N$4="на счет ООО (КФХ)",M140*1.075,"-"))</f>
        <v>2769</v>
      </c>
      <c r="O140" s="32"/>
      <c r="P140" s="35">
        <f t="shared" si="5"/>
        <v>0</v>
      </c>
      <c r="Q140" s="6" t="s">
        <v>24</v>
      </c>
      <c r="R140" s="7">
        <f>O140*M140</f>
        <v>0</v>
      </c>
      <c r="S140" s="8"/>
      <c r="T140" s="8"/>
      <c r="AB140" s="37"/>
      <c r="AC140" s="1"/>
      <c r="AD140" s="1"/>
      <c r="AH140" s="179" t="s">
        <v>357</v>
      </c>
    </row>
    <row r="141" spans="2:34" ht="14.45" customHeight="1">
      <c r="B141" s="33" t="s">
        <v>4092</v>
      </c>
      <c r="C141" s="49"/>
      <c r="D141" s="34" t="s">
        <v>358</v>
      </c>
      <c r="E141" s="34" t="s">
        <v>359</v>
      </c>
      <c r="F141" s="33">
        <v>23</v>
      </c>
      <c r="G141" s="42" t="s">
        <v>250</v>
      </c>
      <c r="H141" s="42" t="s">
        <v>363</v>
      </c>
      <c r="I141" s="54"/>
      <c r="J141" s="54"/>
      <c r="K141" s="42" t="s">
        <v>35</v>
      </c>
      <c r="L141" s="39">
        <v>1</v>
      </c>
      <c r="M141" s="151">
        <v>6375</v>
      </c>
      <c r="N141" s="153">
        <f>IF($N$4="в кассу предприятия",M141,IF($N$4="на счет ООО (КФХ)",M141*1.075,"-"))</f>
        <v>6375</v>
      </c>
      <c r="O141" s="32"/>
      <c r="P141" s="35">
        <f t="shared" ref="P141:P204" si="9">IF($N$4="","-",IF(O141&lt;100,N141*O141,IF(O141&gt;=100,(O141*N141)*0.9)))</f>
        <v>0</v>
      </c>
      <c r="Q141" s="6" t="s">
        <v>24</v>
      </c>
      <c r="R141" s="7">
        <f>O141*M141</f>
        <v>0</v>
      </c>
      <c r="S141" s="8"/>
      <c r="T141" s="8"/>
      <c r="AB141" s="37"/>
      <c r="AC141" s="1"/>
      <c r="AD141" s="1"/>
      <c r="AH141" s="179" t="s">
        <v>362</v>
      </c>
    </row>
    <row r="142" spans="2:34" s="47" customFormat="1" ht="14.45" customHeight="1">
      <c r="B142" s="33" t="s">
        <v>5220</v>
      </c>
      <c r="C142" s="45"/>
      <c r="D142" s="41" t="s">
        <v>5327</v>
      </c>
      <c r="E142" s="41" t="s">
        <v>5290</v>
      </c>
      <c r="F142" s="33">
        <v>7</v>
      </c>
      <c r="G142" s="42" t="s">
        <v>33</v>
      </c>
      <c r="H142" s="51" t="s">
        <v>102</v>
      </c>
      <c r="I142" s="51"/>
      <c r="J142" s="51"/>
      <c r="K142" s="42" t="s">
        <v>35</v>
      </c>
      <c r="L142" s="39">
        <v>5</v>
      </c>
      <c r="M142" s="151">
        <v>360</v>
      </c>
      <c r="N142" s="153">
        <v>310</v>
      </c>
      <c r="O142" s="32"/>
      <c r="P142" s="35">
        <f t="shared" si="9"/>
        <v>0</v>
      </c>
      <c r="Q142" s="48" t="s">
        <v>36</v>
      </c>
      <c r="R142" s="48"/>
      <c r="AH142" s="179" t="s">
        <v>5138</v>
      </c>
    </row>
    <row r="143" spans="2:34" s="47" customFormat="1" ht="14.45" customHeight="1">
      <c r="B143" s="33" t="s">
        <v>5219</v>
      </c>
      <c r="C143" s="45"/>
      <c r="D143" s="41" t="s">
        <v>5327</v>
      </c>
      <c r="E143" s="41" t="s">
        <v>5290</v>
      </c>
      <c r="F143" s="42">
        <v>15</v>
      </c>
      <c r="G143" s="42" t="s">
        <v>40</v>
      </c>
      <c r="H143" s="51" t="s">
        <v>208</v>
      </c>
      <c r="I143" s="51"/>
      <c r="J143" s="51"/>
      <c r="K143" s="42" t="s">
        <v>35</v>
      </c>
      <c r="L143" s="39">
        <v>1</v>
      </c>
      <c r="M143" s="151">
        <v>2856</v>
      </c>
      <c r="N143" s="153">
        <v>2475</v>
      </c>
      <c r="O143" s="32"/>
      <c r="P143" s="35">
        <f t="shared" si="9"/>
        <v>0</v>
      </c>
      <c r="Q143" s="48" t="s">
        <v>36</v>
      </c>
      <c r="R143" s="48"/>
      <c r="AH143" s="179" t="s">
        <v>5137</v>
      </c>
    </row>
    <row r="144" spans="2:34" s="62" customFormat="1" ht="14.45" customHeight="1">
      <c r="B144" s="33"/>
      <c r="C144" s="45"/>
      <c r="D144" s="36" t="s">
        <v>365</v>
      </c>
      <c r="E144" s="36" t="s">
        <v>366</v>
      </c>
      <c r="F144" s="42">
        <v>10</v>
      </c>
      <c r="G144" s="42" t="s">
        <v>48</v>
      </c>
      <c r="H144" s="42" t="s">
        <v>110</v>
      </c>
      <c r="I144" s="42"/>
      <c r="J144" s="54"/>
      <c r="K144" s="42" t="s">
        <v>35</v>
      </c>
      <c r="L144" s="39">
        <v>1</v>
      </c>
      <c r="M144" s="150">
        <v>2173.9694999999997</v>
      </c>
      <c r="N144" s="153">
        <f>IF($N$4="в кассу предприятия",M144,IF($N$4="на счет ООО (КФХ)",M144*1.075,"-"))</f>
        <v>2173.9694999999997</v>
      </c>
      <c r="O144" s="32"/>
      <c r="P144" s="35">
        <f t="shared" si="9"/>
        <v>0</v>
      </c>
      <c r="Q144" s="6" t="s">
        <v>24</v>
      </c>
      <c r="R144" s="7">
        <f>O144*M144</f>
        <v>0</v>
      </c>
      <c r="S144" s="8"/>
      <c r="T144" s="8"/>
      <c r="U144" s="8"/>
      <c r="V144" s="8"/>
      <c r="W144" s="8"/>
      <c r="X144" s="8"/>
      <c r="Y144" s="8"/>
      <c r="Z144" s="8"/>
      <c r="AA144" s="8"/>
      <c r="AB144" s="37"/>
      <c r="AH144" s="179" t="s">
        <v>364</v>
      </c>
    </row>
    <row r="145" spans="2:34" s="47" customFormat="1" ht="14.45" customHeight="1">
      <c r="B145" s="33"/>
      <c r="C145" s="45"/>
      <c r="D145" s="36" t="s">
        <v>368</v>
      </c>
      <c r="E145" s="36" t="s">
        <v>369</v>
      </c>
      <c r="F145" s="42">
        <v>5</v>
      </c>
      <c r="G145" s="42" t="s">
        <v>65</v>
      </c>
      <c r="H145" s="42" t="s">
        <v>356</v>
      </c>
      <c r="I145" s="42"/>
      <c r="J145" s="51"/>
      <c r="K145" s="42" t="s">
        <v>35</v>
      </c>
      <c r="L145" s="39">
        <v>5</v>
      </c>
      <c r="M145" s="150">
        <v>537</v>
      </c>
      <c r="N145" s="153">
        <f>IF($N$4="в кассу предприятия",M145,IF($N$4="на счет ООО (КФХ)",M145*1.075,"-"))</f>
        <v>537</v>
      </c>
      <c r="O145" s="32"/>
      <c r="P145" s="35">
        <f t="shared" si="9"/>
        <v>0</v>
      </c>
      <c r="Q145" s="55" t="s">
        <v>24</v>
      </c>
      <c r="R145" s="56">
        <f>O145*M145</f>
        <v>0</v>
      </c>
      <c r="AH145" s="179" t="s">
        <v>367</v>
      </c>
    </row>
    <row r="146" spans="2:34" s="47" customFormat="1" ht="14.45" customHeight="1">
      <c r="B146" s="33" t="s">
        <v>4093</v>
      </c>
      <c r="C146" s="49" t="s">
        <v>59</v>
      </c>
      <c r="D146" s="34" t="s">
        <v>368</v>
      </c>
      <c r="E146" s="34" t="s">
        <v>369</v>
      </c>
      <c r="F146" s="42">
        <v>5</v>
      </c>
      <c r="G146" s="42" t="s">
        <v>65</v>
      </c>
      <c r="H146" s="42" t="s">
        <v>53</v>
      </c>
      <c r="I146" s="54"/>
      <c r="J146" s="54"/>
      <c r="K146" s="42" t="s">
        <v>35</v>
      </c>
      <c r="L146" s="39">
        <v>5</v>
      </c>
      <c r="M146" s="151">
        <v>448</v>
      </c>
      <c r="N146" s="153">
        <f>IF($N$4="в кассу предприятия",M146,IF($N$4="на счет ООО (КФХ)",M146*1.075,"-"))</f>
        <v>448</v>
      </c>
      <c r="O146" s="32"/>
      <c r="P146" s="35">
        <f t="shared" si="9"/>
        <v>0</v>
      </c>
      <c r="Q146" s="48" t="s">
        <v>36</v>
      </c>
      <c r="R146" s="48"/>
      <c r="AH146" s="179" t="s">
        <v>370</v>
      </c>
    </row>
    <row r="147" spans="2:34" ht="14.45" customHeight="1">
      <c r="B147" s="33" t="s">
        <v>5221</v>
      </c>
      <c r="C147" s="45"/>
      <c r="D147" s="41" t="s">
        <v>5365</v>
      </c>
      <c r="E147" s="41" t="s">
        <v>5279</v>
      </c>
      <c r="F147" s="42">
        <v>5</v>
      </c>
      <c r="G147" s="42" t="s">
        <v>65</v>
      </c>
      <c r="H147" s="51" t="s">
        <v>816</v>
      </c>
      <c r="I147" s="51"/>
      <c r="J147" s="51"/>
      <c r="K147" s="42" t="s">
        <v>35</v>
      </c>
      <c r="L147" s="39">
        <v>5</v>
      </c>
      <c r="M147" s="151">
        <v>442</v>
      </c>
      <c r="N147" s="153">
        <v>385</v>
      </c>
      <c r="O147" s="32"/>
      <c r="P147" s="35">
        <f t="shared" si="9"/>
        <v>0</v>
      </c>
      <c r="Q147" s="26" t="s">
        <v>36</v>
      </c>
      <c r="R147" s="26"/>
      <c r="S147" s="8"/>
      <c r="T147" s="8"/>
      <c r="AB147" s="37"/>
      <c r="AC147" s="1"/>
      <c r="AD147" s="1"/>
      <c r="AH147" s="179" t="s">
        <v>5139</v>
      </c>
    </row>
    <row r="148" spans="2:34" ht="14.45" customHeight="1">
      <c r="B148" s="33"/>
      <c r="C148" s="45"/>
      <c r="D148" s="34" t="s">
        <v>372</v>
      </c>
      <c r="E148" s="34" t="s">
        <v>373</v>
      </c>
      <c r="F148" s="42">
        <v>5</v>
      </c>
      <c r="G148" s="42" t="s">
        <v>65</v>
      </c>
      <c r="H148" s="42" t="s">
        <v>134</v>
      </c>
      <c r="I148" s="54"/>
      <c r="J148" s="54"/>
      <c r="K148" s="42" t="s">
        <v>35</v>
      </c>
      <c r="L148" s="39">
        <v>5</v>
      </c>
      <c r="M148" s="151">
        <v>845</v>
      </c>
      <c r="N148" s="153">
        <f>IF($N$4="в кассу предприятия",M148,IF($N$4="на счет ООО (КФХ)",M148*1.075,"-"))</f>
        <v>845</v>
      </c>
      <c r="O148" s="32"/>
      <c r="P148" s="35">
        <f t="shared" si="9"/>
        <v>0</v>
      </c>
      <c r="Q148" s="26" t="s">
        <v>36</v>
      </c>
      <c r="R148" s="26"/>
      <c r="S148" s="8"/>
      <c r="T148" s="8"/>
      <c r="AB148" s="37"/>
      <c r="AC148" s="1"/>
      <c r="AD148" s="1"/>
      <c r="AH148" s="179" t="s">
        <v>371</v>
      </c>
    </row>
    <row r="149" spans="2:34" ht="14.45" customHeight="1">
      <c r="B149" s="33" t="s">
        <v>4094</v>
      </c>
      <c r="C149" s="49" t="s">
        <v>59</v>
      </c>
      <c r="D149" s="34" t="s">
        <v>372</v>
      </c>
      <c r="E149" s="34" t="s">
        <v>373</v>
      </c>
      <c r="F149" s="42">
        <v>9</v>
      </c>
      <c r="G149" s="42" t="s">
        <v>326</v>
      </c>
      <c r="H149" s="42" t="s">
        <v>375</v>
      </c>
      <c r="I149" s="54"/>
      <c r="J149" s="54"/>
      <c r="K149" s="42" t="s">
        <v>29</v>
      </c>
      <c r="L149" s="39">
        <v>1</v>
      </c>
      <c r="M149" s="151">
        <v>1459</v>
      </c>
      <c r="N149" s="153">
        <f>IF($N$4="в кассу предприятия",M149,IF($N$4="на счет ООО (КФХ)",M149*1.075,"-"))</f>
        <v>1459</v>
      </c>
      <c r="O149" s="32"/>
      <c r="P149" s="35">
        <f t="shared" si="9"/>
        <v>0</v>
      </c>
      <c r="Q149" s="26" t="s">
        <v>36</v>
      </c>
      <c r="R149" s="26"/>
      <c r="S149" s="8"/>
      <c r="T149" s="8"/>
      <c r="AB149" s="37"/>
      <c r="AC149" s="1"/>
      <c r="AD149" s="1"/>
      <c r="AH149" s="179" t="s">
        <v>374</v>
      </c>
    </row>
    <row r="150" spans="2:34" ht="14.45" customHeight="1">
      <c r="B150" s="33"/>
      <c r="C150" s="45"/>
      <c r="D150" s="41" t="s">
        <v>372</v>
      </c>
      <c r="E150" s="41" t="s">
        <v>373</v>
      </c>
      <c r="F150" s="42">
        <v>14</v>
      </c>
      <c r="G150" s="51" t="s">
        <v>86</v>
      </c>
      <c r="H150" s="39" t="s">
        <v>136</v>
      </c>
      <c r="I150" s="51"/>
      <c r="J150" s="42"/>
      <c r="K150" s="42" t="s">
        <v>29</v>
      </c>
      <c r="L150" s="39">
        <v>1</v>
      </c>
      <c r="M150" s="150">
        <v>2445.0000000000005</v>
      </c>
      <c r="N150" s="153">
        <f>IF($N$4="в кассу предприятия",M150,IF($N$4="на счет ООО (КФХ)",M150*1.075,"-"))</f>
        <v>2445.0000000000005</v>
      </c>
      <c r="O150" s="32"/>
      <c r="P150" s="35">
        <f t="shared" si="9"/>
        <v>0</v>
      </c>
      <c r="Q150" s="26" t="s">
        <v>36</v>
      </c>
      <c r="R150" s="26"/>
      <c r="S150" s="8"/>
      <c r="T150" s="8"/>
      <c r="AB150" s="37"/>
      <c r="AC150" s="1"/>
      <c r="AD150" s="1"/>
      <c r="AH150" s="179" t="s">
        <v>376</v>
      </c>
    </row>
    <row r="151" spans="2:34" ht="14.45" customHeight="1">
      <c r="B151" s="33" t="s">
        <v>5222</v>
      </c>
      <c r="C151" s="45"/>
      <c r="D151" s="41" t="s">
        <v>5366</v>
      </c>
      <c r="E151" s="41" t="s">
        <v>5280</v>
      </c>
      <c r="F151" s="42">
        <v>15</v>
      </c>
      <c r="G151" s="42" t="s">
        <v>40</v>
      </c>
      <c r="H151" s="51" t="s">
        <v>399</v>
      </c>
      <c r="I151" s="51"/>
      <c r="J151" s="51"/>
      <c r="K151" s="42" t="s">
        <v>35</v>
      </c>
      <c r="L151" s="39">
        <v>1</v>
      </c>
      <c r="M151" s="151">
        <v>3249</v>
      </c>
      <c r="N151" s="153">
        <v>2815</v>
      </c>
      <c r="O151" s="32"/>
      <c r="P151" s="35">
        <f t="shared" si="9"/>
        <v>0</v>
      </c>
      <c r="Q151" s="26" t="s">
        <v>36</v>
      </c>
      <c r="R151" s="26"/>
      <c r="S151" s="8"/>
      <c r="T151" s="8"/>
      <c r="AB151" s="37"/>
      <c r="AC151" s="1"/>
      <c r="AD151" s="1"/>
      <c r="AH151" s="179" t="s">
        <v>5140</v>
      </c>
    </row>
    <row r="152" spans="2:34" ht="14.45" customHeight="1">
      <c r="B152" s="33" t="s">
        <v>5223</v>
      </c>
      <c r="C152" s="45"/>
      <c r="D152" s="41" t="s">
        <v>5366</v>
      </c>
      <c r="E152" s="41" t="s">
        <v>5280</v>
      </c>
      <c r="F152" s="42">
        <v>18</v>
      </c>
      <c r="G152" s="42" t="s">
        <v>5261</v>
      </c>
      <c r="H152" s="51" t="s">
        <v>70</v>
      </c>
      <c r="I152" s="51"/>
      <c r="J152" s="51"/>
      <c r="K152" s="42" t="s">
        <v>35</v>
      </c>
      <c r="L152" s="39">
        <v>1</v>
      </c>
      <c r="M152" s="151">
        <v>8082</v>
      </c>
      <c r="N152" s="153">
        <v>7005</v>
      </c>
      <c r="O152" s="32"/>
      <c r="P152" s="35">
        <f t="shared" si="9"/>
        <v>0</v>
      </c>
      <c r="Q152" s="26" t="s">
        <v>36</v>
      </c>
      <c r="R152" s="26"/>
      <c r="S152" s="8"/>
      <c r="T152" s="8"/>
      <c r="AB152" s="37"/>
      <c r="AC152" s="1"/>
      <c r="AD152" s="1"/>
      <c r="AH152" s="179" t="s">
        <v>5141</v>
      </c>
    </row>
    <row r="153" spans="2:34" ht="14.45" customHeight="1">
      <c r="B153" s="33"/>
      <c r="C153" s="45"/>
      <c r="D153" s="34" t="s">
        <v>378</v>
      </c>
      <c r="E153" s="34" t="s">
        <v>379</v>
      </c>
      <c r="F153" s="42">
        <v>14</v>
      </c>
      <c r="G153" s="42" t="s">
        <v>86</v>
      </c>
      <c r="H153" s="42" t="s">
        <v>70</v>
      </c>
      <c r="I153" s="54"/>
      <c r="J153" s="54"/>
      <c r="K153" s="42" t="s">
        <v>29</v>
      </c>
      <c r="L153" s="39">
        <v>1</v>
      </c>
      <c r="M153" s="151">
        <v>3445</v>
      </c>
      <c r="N153" s="153">
        <f>IF($N$4="в кассу предприятия",M153,IF($N$4="на счет ООО (КФХ)",M153*1.075,"-"))</f>
        <v>3445</v>
      </c>
      <c r="O153" s="32"/>
      <c r="P153" s="35">
        <f t="shared" si="9"/>
        <v>0</v>
      </c>
      <c r="Q153" s="26" t="s">
        <v>36</v>
      </c>
      <c r="R153" s="26"/>
      <c r="S153" s="8"/>
      <c r="T153" s="8"/>
      <c r="AB153" s="37"/>
      <c r="AC153" s="1"/>
      <c r="AD153" s="1"/>
      <c r="AH153" s="179" t="s">
        <v>377</v>
      </c>
    </row>
    <row r="154" spans="2:34" ht="14.45" customHeight="1">
      <c r="B154" s="33"/>
      <c r="C154" s="45"/>
      <c r="D154" s="41" t="s">
        <v>378</v>
      </c>
      <c r="E154" s="41" t="s">
        <v>379</v>
      </c>
      <c r="F154" s="42">
        <v>14</v>
      </c>
      <c r="G154" s="51" t="s">
        <v>86</v>
      </c>
      <c r="H154" s="39" t="s">
        <v>290</v>
      </c>
      <c r="I154" s="51"/>
      <c r="J154" s="51"/>
      <c r="K154" s="42" t="s">
        <v>29</v>
      </c>
      <c r="L154" s="39">
        <v>1</v>
      </c>
      <c r="M154" s="150">
        <v>3828</v>
      </c>
      <c r="N154" s="153">
        <f>IF($N$4="в кассу предприятия",M154,IF($N$4="на счет ООО (КФХ)",M154*1.075,"-"))</f>
        <v>3828</v>
      </c>
      <c r="O154" s="32"/>
      <c r="P154" s="35">
        <f t="shared" si="9"/>
        <v>0</v>
      </c>
      <c r="Q154" s="26" t="s">
        <v>36</v>
      </c>
      <c r="R154" s="26"/>
      <c r="S154" s="8"/>
      <c r="T154" s="8"/>
      <c r="AB154" s="37"/>
      <c r="AC154" s="1"/>
      <c r="AD154" s="1"/>
      <c r="AH154" s="179" t="s">
        <v>377</v>
      </c>
    </row>
    <row r="155" spans="2:34" ht="14.45" customHeight="1">
      <c r="B155" s="33"/>
      <c r="C155" s="45"/>
      <c r="D155" s="41" t="s">
        <v>5367</v>
      </c>
      <c r="E155" s="41" t="s">
        <v>5297</v>
      </c>
      <c r="F155" s="42">
        <v>15</v>
      </c>
      <c r="G155" s="42" t="s">
        <v>40</v>
      </c>
      <c r="H155" s="51" t="s">
        <v>274</v>
      </c>
      <c r="I155" s="51"/>
      <c r="J155" s="51"/>
      <c r="K155" s="42" t="s">
        <v>35</v>
      </c>
      <c r="L155" s="39">
        <v>1</v>
      </c>
      <c r="M155" s="151">
        <v>3521</v>
      </c>
      <c r="N155" s="153">
        <v>3050</v>
      </c>
      <c r="O155" s="32"/>
      <c r="P155" s="35">
        <f t="shared" si="9"/>
        <v>0</v>
      </c>
      <c r="Q155" s="26" t="s">
        <v>36</v>
      </c>
      <c r="R155" s="26"/>
      <c r="S155" s="8"/>
      <c r="T155" s="8"/>
      <c r="AB155" s="37"/>
      <c r="AC155" s="1"/>
      <c r="AD155" s="1"/>
      <c r="AH155" s="179" t="s">
        <v>5142</v>
      </c>
    </row>
    <row r="156" spans="2:34" ht="14.45" customHeight="1">
      <c r="B156" s="33"/>
      <c r="C156" s="45"/>
      <c r="D156" s="36" t="s">
        <v>381</v>
      </c>
      <c r="E156" s="36" t="s">
        <v>382</v>
      </c>
      <c r="F156" s="42">
        <v>10</v>
      </c>
      <c r="G156" s="42" t="s">
        <v>48</v>
      </c>
      <c r="H156" s="42" t="s">
        <v>102</v>
      </c>
      <c r="I156" s="42"/>
      <c r="J156" s="54"/>
      <c r="K156" s="42" t="s">
        <v>35</v>
      </c>
      <c r="L156" s="39">
        <v>1</v>
      </c>
      <c r="M156" s="150">
        <v>2343.9195</v>
      </c>
      <c r="N156" s="153">
        <f t="shared" ref="N156:N169" si="10">IF($N$4="в кассу предприятия",M156,IF($N$4="на счет ООО (КФХ)",M156*1.075,"-"))</f>
        <v>2343.9195</v>
      </c>
      <c r="O156" s="32"/>
      <c r="P156" s="35">
        <f t="shared" si="9"/>
        <v>0</v>
      </c>
      <c r="Q156" s="26" t="s">
        <v>36</v>
      </c>
      <c r="R156" s="26"/>
      <c r="S156" s="8"/>
      <c r="T156" s="8"/>
      <c r="AB156" s="37"/>
      <c r="AC156" s="1"/>
      <c r="AD156" s="1"/>
      <c r="AH156" s="179" t="s">
        <v>380</v>
      </c>
    </row>
    <row r="157" spans="2:34" ht="14.45" customHeight="1">
      <c r="B157" s="33"/>
      <c r="C157" s="45"/>
      <c r="D157" s="36" t="s">
        <v>381</v>
      </c>
      <c r="E157" s="36" t="s">
        <v>382</v>
      </c>
      <c r="F157" s="42">
        <v>10</v>
      </c>
      <c r="G157" s="42" t="s">
        <v>48</v>
      </c>
      <c r="H157" s="42"/>
      <c r="I157" s="42" t="s">
        <v>384</v>
      </c>
      <c r="J157" s="42"/>
      <c r="K157" s="42" t="s">
        <v>35</v>
      </c>
      <c r="L157" s="39">
        <v>1</v>
      </c>
      <c r="M157" s="150">
        <v>3023.7195000000002</v>
      </c>
      <c r="N157" s="153">
        <f t="shared" si="10"/>
        <v>3023.7195000000002</v>
      </c>
      <c r="O157" s="32"/>
      <c r="P157" s="35">
        <f t="shared" si="9"/>
        <v>0</v>
      </c>
      <c r="Q157" s="26" t="s">
        <v>36</v>
      </c>
      <c r="R157" s="26"/>
      <c r="S157" s="8"/>
      <c r="T157" s="8"/>
      <c r="AB157" s="37"/>
      <c r="AC157" s="1"/>
      <c r="AD157" s="1"/>
      <c r="AH157" s="179" t="s">
        <v>383</v>
      </c>
    </row>
    <row r="158" spans="2:34" ht="14.45" customHeight="1">
      <c r="B158" s="33"/>
      <c r="C158" s="45"/>
      <c r="D158" s="36" t="s">
        <v>386</v>
      </c>
      <c r="E158" s="36" t="s">
        <v>387</v>
      </c>
      <c r="F158" s="42">
        <v>10</v>
      </c>
      <c r="G158" s="42" t="s">
        <v>48</v>
      </c>
      <c r="H158" s="42" t="s">
        <v>102</v>
      </c>
      <c r="I158" s="42"/>
      <c r="J158" s="42"/>
      <c r="K158" s="42" t="s">
        <v>35</v>
      </c>
      <c r="L158" s="39">
        <v>1</v>
      </c>
      <c r="M158" s="150">
        <v>2547.8594999999996</v>
      </c>
      <c r="N158" s="153">
        <f t="shared" si="10"/>
        <v>2547.8594999999996</v>
      </c>
      <c r="O158" s="32"/>
      <c r="P158" s="35">
        <f t="shared" si="9"/>
        <v>0</v>
      </c>
      <c r="Q158" s="26" t="s">
        <v>36</v>
      </c>
      <c r="R158" s="26"/>
      <c r="S158" s="8"/>
      <c r="T158" s="8"/>
      <c r="AB158" s="37"/>
      <c r="AC158" s="1"/>
      <c r="AD158" s="1"/>
      <c r="AH158" s="179" t="s">
        <v>385</v>
      </c>
    </row>
    <row r="159" spans="2:34" ht="14.45" customHeight="1">
      <c r="B159" s="33" t="s">
        <v>4095</v>
      </c>
      <c r="C159" s="45"/>
      <c r="D159" s="36" t="s">
        <v>389</v>
      </c>
      <c r="E159" s="36" t="s">
        <v>390</v>
      </c>
      <c r="F159" s="42">
        <v>5</v>
      </c>
      <c r="G159" s="42" t="s">
        <v>65</v>
      </c>
      <c r="H159" s="42">
        <v>25</v>
      </c>
      <c r="I159" s="42"/>
      <c r="J159" s="52"/>
      <c r="K159" s="42" t="s">
        <v>114</v>
      </c>
      <c r="L159" s="39">
        <v>5</v>
      </c>
      <c r="M159" s="150">
        <v>552</v>
      </c>
      <c r="N159" s="153">
        <f t="shared" si="10"/>
        <v>552</v>
      </c>
      <c r="O159" s="32"/>
      <c r="P159" s="35">
        <f t="shared" si="9"/>
        <v>0</v>
      </c>
      <c r="Q159" s="26" t="s">
        <v>36</v>
      </c>
      <c r="R159" s="26"/>
      <c r="S159" s="8"/>
      <c r="T159" s="8"/>
      <c r="AB159" s="37"/>
      <c r="AC159" s="1"/>
      <c r="AD159" s="1"/>
      <c r="AH159" s="179" t="s">
        <v>388</v>
      </c>
    </row>
    <row r="160" spans="2:34" s="47" customFormat="1" ht="14.45" customHeight="1">
      <c r="B160" s="33" t="s">
        <v>4096</v>
      </c>
      <c r="C160" s="49"/>
      <c r="D160" s="36" t="s">
        <v>392</v>
      </c>
      <c r="E160" s="36" t="s">
        <v>393</v>
      </c>
      <c r="F160" s="42">
        <v>2</v>
      </c>
      <c r="G160" s="42" t="s">
        <v>394</v>
      </c>
      <c r="H160" s="42" t="s">
        <v>131</v>
      </c>
      <c r="I160" s="42"/>
      <c r="J160" s="51"/>
      <c r="K160" s="42" t="s">
        <v>114</v>
      </c>
      <c r="L160" s="39">
        <v>5</v>
      </c>
      <c r="M160" s="150">
        <v>367.5</v>
      </c>
      <c r="N160" s="153">
        <f t="shared" si="10"/>
        <v>367.5</v>
      </c>
      <c r="O160" s="32"/>
      <c r="P160" s="35">
        <f t="shared" si="9"/>
        <v>0</v>
      </c>
      <c r="Q160" s="48" t="s">
        <v>36</v>
      </c>
      <c r="R160" s="48"/>
      <c r="AH160" s="179" t="s">
        <v>391</v>
      </c>
    </row>
    <row r="161" spans="2:34" ht="14.45" customHeight="1">
      <c r="B161" s="33" t="s">
        <v>4096</v>
      </c>
      <c r="C161" s="49"/>
      <c r="D161" s="34" t="s">
        <v>392</v>
      </c>
      <c r="E161" s="34" t="s">
        <v>393</v>
      </c>
      <c r="F161" s="42">
        <v>2</v>
      </c>
      <c r="G161" s="42" t="s">
        <v>394</v>
      </c>
      <c r="H161" s="42" t="s">
        <v>170</v>
      </c>
      <c r="I161" s="54"/>
      <c r="J161" s="54"/>
      <c r="K161" s="42" t="s">
        <v>114</v>
      </c>
      <c r="L161" s="39">
        <v>5</v>
      </c>
      <c r="M161" s="151">
        <v>331</v>
      </c>
      <c r="N161" s="153">
        <f t="shared" si="10"/>
        <v>331</v>
      </c>
      <c r="O161" s="32"/>
      <c r="P161" s="35">
        <f t="shared" si="9"/>
        <v>0</v>
      </c>
      <c r="Q161" s="26" t="s">
        <v>36</v>
      </c>
      <c r="R161" s="26"/>
      <c r="S161" s="8"/>
      <c r="T161" s="8"/>
      <c r="AB161" s="37"/>
      <c r="AC161" s="1"/>
      <c r="AD161" s="1"/>
      <c r="AH161" s="179" t="s">
        <v>391</v>
      </c>
    </row>
    <row r="162" spans="2:34" ht="14.45" customHeight="1">
      <c r="B162" s="33" t="s">
        <v>4097</v>
      </c>
      <c r="C162" s="49"/>
      <c r="D162" s="34" t="s">
        <v>392</v>
      </c>
      <c r="E162" s="34" t="s">
        <v>393</v>
      </c>
      <c r="F162" s="42">
        <v>2</v>
      </c>
      <c r="G162" s="42" t="s">
        <v>394</v>
      </c>
      <c r="H162" s="42" t="s">
        <v>110</v>
      </c>
      <c r="I162" s="54"/>
      <c r="J162" s="54"/>
      <c r="K162" s="42" t="s">
        <v>35</v>
      </c>
      <c r="L162" s="39">
        <v>5</v>
      </c>
      <c r="M162" s="151">
        <v>354</v>
      </c>
      <c r="N162" s="153">
        <f t="shared" si="10"/>
        <v>354</v>
      </c>
      <c r="O162" s="32"/>
      <c r="P162" s="35">
        <f t="shared" si="9"/>
        <v>0</v>
      </c>
      <c r="Q162" s="26" t="s">
        <v>36</v>
      </c>
      <c r="R162" s="26"/>
      <c r="S162" s="8"/>
      <c r="T162" s="8"/>
      <c r="AB162" s="37"/>
      <c r="AC162" s="1"/>
      <c r="AD162" s="1"/>
      <c r="AH162" s="179" t="s">
        <v>395</v>
      </c>
    </row>
    <row r="163" spans="2:34" ht="14.45" customHeight="1">
      <c r="B163" s="33" t="s">
        <v>4098</v>
      </c>
      <c r="C163" s="45"/>
      <c r="D163" s="36" t="s">
        <v>392</v>
      </c>
      <c r="E163" s="36" t="s">
        <v>393</v>
      </c>
      <c r="F163" s="42">
        <v>5</v>
      </c>
      <c r="G163" s="42" t="s">
        <v>65</v>
      </c>
      <c r="H163" s="42" t="s">
        <v>397</v>
      </c>
      <c r="I163" s="42"/>
      <c r="J163" s="42"/>
      <c r="K163" s="42" t="s">
        <v>114</v>
      </c>
      <c r="L163" s="39">
        <v>5</v>
      </c>
      <c r="M163" s="150">
        <v>559.5</v>
      </c>
      <c r="N163" s="153">
        <f t="shared" si="10"/>
        <v>559.5</v>
      </c>
      <c r="O163" s="32"/>
      <c r="P163" s="35">
        <f t="shared" si="9"/>
        <v>0</v>
      </c>
      <c r="Q163" s="26" t="s">
        <v>36</v>
      </c>
      <c r="R163" s="26"/>
      <c r="S163" s="8"/>
      <c r="T163" s="8"/>
      <c r="AB163" s="37"/>
      <c r="AC163" s="1"/>
      <c r="AD163" s="1"/>
      <c r="AH163" s="179" t="s">
        <v>396</v>
      </c>
    </row>
    <row r="164" spans="2:34" ht="14.45" customHeight="1">
      <c r="B164" s="33" t="s">
        <v>4099</v>
      </c>
      <c r="C164" s="45"/>
      <c r="D164" s="36" t="s">
        <v>392</v>
      </c>
      <c r="E164" s="36" t="s">
        <v>393</v>
      </c>
      <c r="F164" s="33">
        <v>7</v>
      </c>
      <c r="G164" s="42" t="s">
        <v>33</v>
      </c>
      <c r="H164" s="42" t="s">
        <v>399</v>
      </c>
      <c r="I164" s="42"/>
      <c r="J164" s="57"/>
      <c r="K164" s="42" t="s">
        <v>114</v>
      </c>
      <c r="L164" s="39">
        <v>5</v>
      </c>
      <c r="M164" s="150">
        <v>790.49999999999989</v>
      </c>
      <c r="N164" s="153">
        <f t="shared" si="10"/>
        <v>790.49999999999989</v>
      </c>
      <c r="O164" s="32"/>
      <c r="P164" s="35">
        <f t="shared" si="9"/>
        <v>0</v>
      </c>
      <c r="Q164" s="26" t="s">
        <v>36</v>
      </c>
      <c r="R164" s="26"/>
      <c r="S164" s="8"/>
      <c r="T164" s="8"/>
      <c r="AB164" s="37"/>
      <c r="AC164" s="1"/>
      <c r="AD164" s="1"/>
      <c r="AH164" s="179" t="s">
        <v>398</v>
      </c>
    </row>
    <row r="165" spans="2:34" ht="14.45" customHeight="1">
      <c r="B165" s="33" t="s">
        <v>4100</v>
      </c>
      <c r="C165" s="49" t="s">
        <v>59</v>
      </c>
      <c r="D165" s="36" t="s">
        <v>392</v>
      </c>
      <c r="E165" s="36" t="s">
        <v>393</v>
      </c>
      <c r="F165" s="42">
        <v>10</v>
      </c>
      <c r="G165" s="42" t="s">
        <v>48</v>
      </c>
      <c r="H165" s="42" t="s">
        <v>70</v>
      </c>
      <c r="I165" s="42"/>
      <c r="J165" s="63"/>
      <c r="K165" s="42" t="s">
        <v>114</v>
      </c>
      <c r="L165" s="39">
        <v>1</v>
      </c>
      <c r="M165" s="150">
        <v>1276.5</v>
      </c>
      <c r="N165" s="153">
        <f t="shared" si="10"/>
        <v>1276.5</v>
      </c>
      <c r="O165" s="32"/>
      <c r="P165" s="35">
        <f t="shared" si="9"/>
        <v>0</v>
      </c>
      <c r="Q165" s="26" t="s">
        <v>36</v>
      </c>
      <c r="R165" s="26"/>
      <c r="S165" s="8"/>
      <c r="T165" s="8"/>
      <c r="AB165" s="37"/>
      <c r="AC165" s="1"/>
      <c r="AD165" s="1"/>
      <c r="AH165" s="179" t="s">
        <v>400</v>
      </c>
    </row>
    <row r="166" spans="2:34" ht="14.45" customHeight="1">
      <c r="B166" s="33"/>
      <c r="C166" s="45"/>
      <c r="D166" s="34" t="s">
        <v>392</v>
      </c>
      <c r="E166" s="34" t="s">
        <v>393</v>
      </c>
      <c r="F166" s="42">
        <v>10</v>
      </c>
      <c r="G166" s="42" t="s">
        <v>48</v>
      </c>
      <c r="H166" s="42">
        <v>50</v>
      </c>
      <c r="I166" s="54"/>
      <c r="J166" s="54"/>
      <c r="K166" s="42" t="s">
        <v>35</v>
      </c>
      <c r="L166" s="39">
        <v>1</v>
      </c>
      <c r="M166" s="151">
        <v>838</v>
      </c>
      <c r="N166" s="153">
        <f t="shared" si="10"/>
        <v>838</v>
      </c>
      <c r="O166" s="32"/>
      <c r="P166" s="35">
        <f t="shared" si="9"/>
        <v>0</v>
      </c>
      <c r="Q166" s="26" t="s">
        <v>36</v>
      </c>
      <c r="R166" s="26"/>
      <c r="S166" s="8"/>
      <c r="T166" s="8"/>
      <c r="AB166" s="37"/>
      <c r="AC166" s="1"/>
      <c r="AD166" s="1"/>
      <c r="AH166" s="179" t="s">
        <v>401</v>
      </c>
    </row>
    <row r="167" spans="2:34" ht="14.45" customHeight="1">
      <c r="B167" s="33" t="s">
        <v>4100</v>
      </c>
      <c r="C167" s="49" t="s">
        <v>59</v>
      </c>
      <c r="D167" s="34" t="s">
        <v>392</v>
      </c>
      <c r="E167" s="34" t="s">
        <v>393</v>
      </c>
      <c r="F167" s="42">
        <v>10</v>
      </c>
      <c r="G167" s="42" t="s">
        <v>48</v>
      </c>
      <c r="H167" s="42" t="s">
        <v>70</v>
      </c>
      <c r="I167" s="54"/>
      <c r="J167" s="54"/>
      <c r="K167" s="42" t="s">
        <v>114</v>
      </c>
      <c r="L167" s="39">
        <v>1</v>
      </c>
      <c r="M167" s="151">
        <v>1149</v>
      </c>
      <c r="N167" s="153">
        <f t="shared" si="10"/>
        <v>1149</v>
      </c>
      <c r="O167" s="32"/>
      <c r="P167" s="35">
        <f t="shared" si="9"/>
        <v>0</v>
      </c>
      <c r="Q167" s="26" t="s">
        <v>36</v>
      </c>
      <c r="R167" s="26"/>
      <c r="S167" s="8"/>
      <c r="T167" s="8"/>
      <c r="AB167" s="37"/>
      <c r="AC167" s="1"/>
      <c r="AD167" s="1"/>
      <c r="AH167" s="179" t="s">
        <v>400</v>
      </c>
    </row>
    <row r="168" spans="2:34" s="47" customFormat="1" ht="14.45" customHeight="1">
      <c r="B168" s="33"/>
      <c r="C168" s="45"/>
      <c r="D168" s="34" t="s">
        <v>392</v>
      </c>
      <c r="E168" s="34" t="s">
        <v>393</v>
      </c>
      <c r="F168" s="42">
        <v>10</v>
      </c>
      <c r="G168" s="42" t="s">
        <v>48</v>
      </c>
      <c r="H168" s="42" t="s">
        <v>403</v>
      </c>
      <c r="I168" s="54"/>
      <c r="J168" s="54"/>
      <c r="K168" s="42" t="s">
        <v>114</v>
      </c>
      <c r="L168" s="39">
        <v>1</v>
      </c>
      <c r="M168" s="151">
        <v>1094</v>
      </c>
      <c r="N168" s="153">
        <f t="shared" si="10"/>
        <v>1094</v>
      </c>
      <c r="O168" s="32"/>
      <c r="P168" s="35">
        <f t="shared" si="9"/>
        <v>0</v>
      </c>
      <c r="Q168" s="48" t="s">
        <v>36</v>
      </c>
      <c r="R168" s="48"/>
      <c r="AH168" s="179" t="s">
        <v>402</v>
      </c>
    </row>
    <row r="169" spans="2:34" s="47" customFormat="1" ht="14.45" customHeight="1">
      <c r="B169" s="33"/>
      <c r="C169" s="45"/>
      <c r="D169" s="34" t="s">
        <v>392</v>
      </c>
      <c r="E169" s="34" t="s">
        <v>393</v>
      </c>
      <c r="F169" s="42">
        <v>14</v>
      </c>
      <c r="G169" s="42" t="s">
        <v>86</v>
      </c>
      <c r="H169" s="42" t="s">
        <v>274</v>
      </c>
      <c r="I169" s="54"/>
      <c r="J169" s="54"/>
      <c r="K169" s="42" t="s">
        <v>29</v>
      </c>
      <c r="L169" s="39">
        <v>1</v>
      </c>
      <c r="M169" s="151">
        <v>2377</v>
      </c>
      <c r="N169" s="153">
        <f t="shared" si="10"/>
        <v>2377</v>
      </c>
      <c r="O169" s="32"/>
      <c r="P169" s="35">
        <f t="shared" si="9"/>
        <v>0</v>
      </c>
      <c r="Q169" s="48" t="s">
        <v>36</v>
      </c>
      <c r="R169" s="48"/>
      <c r="AH169" s="179" t="s">
        <v>404</v>
      </c>
    </row>
    <row r="170" spans="2:34" s="47" customFormat="1" ht="14.45" customHeight="1">
      <c r="B170" s="33"/>
      <c r="C170" s="45"/>
      <c r="D170" s="41" t="s">
        <v>406</v>
      </c>
      <c r="E170" s="41" t="s">
        <v>407</v>
      </c>
      <c r="F170" s="42">
        <v>6</v>
      </c>
      <c r="G170" s="42" t="s">
        <v>5267</v>
      </c>
      <c r="H170" s="51" t="s">
        <v>110</v>
      </c>
      <c r="I170" s="51"/>
      <c r="J170" s="51"/>
      <c r="K170" s="42" t="s">
        <v>35</v>
      </c>
      <c r="L170" s="39">
        <v>5</v>
      </c>
      <c r="M170" s="151">
        <v>491</v>
      </c>
      <c r="N170" s="153">
        <v>425</v>
      </c>
      <c r="O170" s="32"/>
      <c r="P170" s="35">
        <f t="shared" si="9"/>
        <v>0</v>
      </c>
      <c r="Q170" s="48" t="s">
        <v>36</v>
      </c>
      <c r="R170" s="48"/>
      <c r="AH170" s="179" t="s">
        <v>5143</v>
      </c>
    </row>
    <row r="171" spans="2:34" ht="14.45" customHeight="1">
      <c r="B171" s="33"/>
      <c r="C171" s="40"/>
      <c r="D171" s="41" t="s">
        <v>406</v>
      </c>
      <c r="E171" s="41" t="s">
        <v>407</v>
      </c>
      <c r="F171" s="42">
        <v>15</v>
      </c>
      <c r="G171" s="39" t="s">
        <v>40</v>
      </c>
      <c r="H171" s="39" t="s">
        <v>41</v>
      </c>
      <c r="I171" s="39"/>
      <c r="J171" s="39"/>
      <c r="K171" s="39" t="s">
        <v>35</v>
      </c>
      <c r="L171" s="43">
        <v>1</v>
      </c>
      <c r="M171" s="150">
        <v>3200.2125749999991</v>
      </c>
      <c r="N171" s="153">
        <f t="shared" ref="N171:N209" si="11">IF($N$4="в кассу предприятия",M171,IF($N$4="на счет ООО (КФХ)",M171*1.075,"-"))</f>
        <v>3200.2125749999991</v>
      </c>
      <c r="O171" s="32"/>
      <c r="P171" s="35">
        <f t="shared" si="9"/>
        <v>0</v>
      </c>
      <c r="Q171" s="26" t="s">
        <v>36</v>
      </c>
      <c r="R171" s="26"/>
      <c r="S171" s="8"/>
      <c r="T171" s="8"/>
      <c r="AB171" s="37"/>
      <c r="AC171" s="1"/>
      <c r="AD171" s="1"/>
      <c r="AH171" s="179" t="s">
        <v>405</v>
      </c>
    </row>
    <row r="172" spans="2:34" s="47" customFormat="1" ht="14.45" customHeight="1">
      <c r="B172" s="33"/>
      <c r="C172" s="45"/>
      <c r="D172" s="36" t="s">
        <v>409</v>
      </c>
      <c r="E172" s="36" t="s">
        <v>410</v>
      </c>
      <c r="F172" s="33">
        <v>3</v>
      </c>
      <c r="G172" s="42" t="s">
        <v>28</v>
      </c>
      <c r="H172" s="42" t="s">
        <v>34</v>
      </c>
      <c r="I172" s="42"/>
      <c r="J172" s="42"/>
      <c r="K172" s="42" t="s">
        <v>35</v>
      </c>
      <c r="L172" s="39">
        <v>5</v>
      </c>
      <c r="M172" s="150">
        <v>463.5</v>
      </c>
      <c r="N172" s="153">
        <f t="shared" si="11"/>
        <v>463.5</v>
      </c>
      <c r="O172" s="32"/>
      <c r="P172" s="35">
        <f t="shared" si="9"/>
        <v>0</v>
      </c>
      <c r="Q172" s="48" t="s">
        <v>36</v>
      </c>
      <c r="R172" s="48"/>
      <c r="AH172" s="179" t="s">
        <v>408</v>
      </c>
    </row>
    <row r="173" spans="2:34" ht="14.45" customHeight="1">
      <c r="B173" s="33" t="s">
        <v>4101</v>
      </c>
      <c r="C173" s="49" t="s">
        <v>59</v>
      </c>
      <c r="D173" s="34" t="s">
        <v>409</v>
      </c>
      <c r="E173" s="34" t="s">
        <v>410</v>
      </c>
      <c r="F173" s="42">
        <v>5</v>
      </c>
      <c r="G173" s="42" t="s">
        <v>65</v>
      </c>
      <c r="H173" s="42" t="s">
        <v>53</v>
      </c>
      <c r="I173" s="54"/>
      <c r="J173" s="54"/>
      <c r="K173" s="42" t="s">
        <v>35</v>
      </c>
      <c r="L173" s="39">
        <v>5</v>
      </c>
      <c r="M173" s="151">
        <v>585</v>
      </c>
      <c r="N173" s="153">
        <f t="shared" si="11"/>
        <v>585</v>
      </c>
      <c r="O173" s="32"/>
      <c r="P173" s="35">
        <f t="shared" si="9"/>
        <v>0</v>
      </c>
      <c r="Q173" s="26" t="s">
        <v>36</v>
      </c>
      <c r="R173" s="26"/>
      <c r="S173" s="8"/>
      <c r="T173" s="8"/>
      <c r="AB173" s="37"/>
      <c r="AC173" s="1"/>
      <c r="AD173" s="1"/>
      <c r="AH173" s="179" t="s">
        <v>411</v>
      </c>
    </row>
    <row r="174" spans="2:34" ht="14.45" customHeight="1">
      <c r="B174" s="33" t="s">
        <v>4102</v>
      </c>
      <c r="C174" s="49" t="s">
        <v>59</v>
      </c>
      <c r="D174" s="34" t="s">
        <v>409</v>
      </c>
      <c r="E174" s="34" t="s">
        <v>410</v>
      </c>
      <c r="F174" s="42">
        <v>10</v>
      </c>
      <c r="G174" s="42" t="s">
        <v>48</v>
      </c>
      <c r="H174" s="42" t="s">
        <v>102</v>
      </c>
      <c r="I174" s="54"/>
      <c r="J174" s="54"/>
      <c r="K174" s="42" t="s">
        <v>35</v>
      </c>
      <c r="L174" s="39">
        <v>1</v>
      </c>
      <c r="M174" s="151">
        <v>1468</v>
      </c>
      <c r="N174" s="153">
        <f t="shared" si="11"/>
        <v>1468</v>
      </c>
      <c r="O174" s="32"/>
      <c r="P174" s="35">
        <f t="shared" si="9"/>
        <v>0</v>
      </c>
      <c r="Q174" s="26" t="s">
        <v>36</v>
      </c>
      <c r="R174" s="26"/>
      <c r="S174" s="8"/>
      <c r="T174" s="8"/>
      <c r="AB174" s="37"/>
      <c r="AC174" s="1"/>
      <c r="AD174" s="1"/>
      <c r="AH174" s="179" t="s">
        <v>412</v>
      </c>
    </row>
    <row r="175" spans="2:34" ht="14.45" customHeight="1">
      <c r="B175" s="33" t="s">
        <v>4102</v>
      </c>
      <c r="C175" s="41"/>
      <c r="D175" s="41" t="s">
        <v>413</v>
      </c>
      <c r="E175" s="41" t="s">
        <v>414</v>
      </c>
      <c r="F175" s="42">
        <v>10</v>
      </c>
      <c r="G175" s="42" t="s">
        <v>48</v>
      </c>
      <c r="H175" s="39" t="s">
        <v>102</v>
      </c>
      <c r="I175" s="39"/>
      <c r="J175" s="39"/>
      <c r="K175" s="39" t="s">
        <v>35</v>
      </c>
      <c r="L175" s="39">
        <v>1</v>
      </c>
      <c r="M175" s="150">
        <v>1726.5</v>
      </c>
      <c r="N175" s="153">
        <f t="shared" si="11"/>
        <v>1726.5</v>
      </c>
      <c r="O175" s="32"/>
      <c r="P175" s="35">
        <f t="shared" si="9"/>
        <v>0</v>
      </c>
      <c r="Q175" s="26" t="s">
        <v>36</v>
      </c>
      <c r="R175" s="26"/>
      <c r="S175" s="8"/>
      <c r="T175" s="8"/>
      <c r="AB175" s="37"/>
      <c r="AC175" s="1"/>
      <c r="AD175" s="1"/>
      <c r="AH175" s="179" t="s">
        <v>412</v>
      </c>
    </row>
    <row r="176" spans="2:34" s="47" customFormat="1" ht="14.45" customHeight="1">
      <c r="B176" s="33" t="s">
        <v>4103</v>
      </c>
      <c r="C176" s="49"/>
      <c r="D176" s="36" t="s">
        <v>416</v>
      </c>
      <c r="E176" s="36" t="s">
        <v>417</v>
      </c>
      <c r="F176" s="42">
        <v>5</v>
      </c>
      <c r="G176" s="42" t="s">
        <v>65</v>
      </c>
      <c r="H176" s="42" t="s">
        <v>418</v>
      </c>
      <c r="I176" s="42"/>
      <c r="J176" s="42"/>
      <c r="K176" s="42" t="s">
        <v>114</v>
      </c>
      <c r="L176" s="39">
        <v>5</v>
      </c>
      <c r="M176" s="150">
        <v>576</v>
      </c>
      <c r="N176" s="153">
        <f t="shared" si="11"/>
        <v>576</v>
      </c>
      <c r="O176" s="32"/>
      <c r="P176" s="35">
        <f t="shared" si="9"/>
        <v>0</v>
      </c>
      <c r="Q176" s="48" t="s">
        <v>36</v>
      </c>
      <c r="R176" s="48"/>
      <c r="AH176" s="179" t="s">
        <v>415</v>
      </c>
    </row>
    <row r="177" spans="2:34" ht="14.45" customHeight="1">
      <c r="B177" s="33"/>
      <c r="C177" s="45"/>
      <c r="D177" s="36" t="s">
        <v>420</v>
      </c>
      <c r="E177" s="36" t="s">
        <v>421</v>
      </c>
      <c r="F177" s="42">
        <v>10</v>
      </c>
      <c r="G177" s="42" t="s">
        <v>48</v>
      </c>
      <c r="H177" s="42" t="s">
        <v>102</v>
      </c>
      <c r="I177" s="42"/>
      <c r="J177" s="42"/>
      <c r="K177" s="42" t="s">
        <v>35</v>
      </c>
      <c r="L177" s="39">
        <v>1</v>
      </c>
      <c r="M177" s="150">
        <v>2343.9195</v>
      </c>
      <c r="N177" s="153">
        <f t="shared" si="11"/>
        <v>2343.9195</v>
      </c>
      <c r="O177" s="32"/>
      <c r="P177" s="35">
        <f t="shared" si="9"/>
        <v>0</v>
      </c>
      <c r="Q177" s="26" t="s">
        <v>36</v>
      </c>
      <c r="R177" s="26"/>
      <c r="S177" s="8"/>
      <c r="T177" s="8"/>
      <c r="AB177" s="37"/>
      <c r="AC177" s="1"/>
      <c r="AD177" s="1"/>
      <c r="AH177" s="179" t="s">
        <v>419</v>
      </c>
    </row>
    <row r="178" spans="2:34" s="47" customFormat="1" ht="14.45" customHeight="1">
      <c r="B178" s="33"/>
      <c r="C178" s="45"/>
      <c r="D178" s="36" t="s">
        <v>423</v>
      </c>
      <c r="E178" s="36" t="s">
        <v>424</v>
      </c>
      <c r="F178" s="42">
        <v>10</v>
      </c>
      <c r="G178" s="42" t="s">
        <v>48</v>
      </c>
      <c r="H178" s="42" t="s">
        <v>34</v>
      </c>
      <c r="I178" s="42"/>
      <c r="J178" s="38"/>
      <c r="K178" s="42" t="s">
        <v>35</v>
      </c>
      <c r="L178" s="39">
        <v>1</v>
      </c>
      <c r="M178" s="150">
        <v>2309.9295000000002</v>
      </c>
      <c r="N178" s="153">
        <f t="shared" si="11"/>
        <v>2309.9295000000002</v>
      </c>
      <c r="O178" s="32"/>
      <c r="P178" s="35">
        <f t="shared" si="9"/>
        <v>0</v>
      </c>
      <c r="Q178" s="55" t="s">
        <v>24</v>
      </c>
      <c r="R178" s="56">
        <f>O178*M178</f>
        <v>0</v>
      </c>
      <c r="AH178" s="179" t="s">
        <v>422</v>
      </c>
    </row>
    <row r="179" spans="2:34" s="47" customFormat="1" ht="14.45" customHeight="1">
      <c r="B179" s="33"/>
      <c r="C179" s="45"/>
      <c r="D179" s="36" t="s">
        <v>426</v>
      </c>
      <c r="E179" s="36" t="s">
        <v>427</v>
      </c>
      <c r="F179" s="42">
        <v>10</v>
      </c>
      <c r="G179" s="42" t="s">
        <v>48</v>
      </c>
      <c r="H179" s="42" t="s">
        <v>53</v>
      </c>
      <c r="I179" s="42"/>
      <c r="J179" s="42"/>
      <c r="K179" s="42" t="s">
        <v>35</v>
      </c>
      <c r="L179" s="39">
        <v>1</v>
      </c>
      <c r="M179" s="150">
        <v>2173.9694999999997</v>
      </c>
      <c r="N179" s="153">
        <f t="shared" si="11"/>
        <v>2173.9694999999997</v>
      </c>
      <c r="O179" s="32"/>
      <c r="P179" s="35">
        <f t="shared" si="9"/>
        <v>0</v>
      </c>
      <c r="Q179" s="55" t="s">
        <v>24</v>
      </c>
      <c r="R179" s="56">
        <f>O179*M179</f>
        <v>0</v>
      </c>
      <c r="AH179" s="179" t="s">
        <v>425</v>
      </c>
    </row>
    <row r="180" spans="2:34" ht="14.45" customHeight="1">
      <c r="B180" s="33"/>
      <c r="C180" s="45"/>
      <c r="D180" s="36" t="s">
        <v>429</v>
      </c>
      <c r="E180" s="36" t="s">
        <v>430</v>
      </c>
      <c r="F180" s="42">
        <v>10</v>
      </c>
      <c r="G180" s="42" t="s">
        <v>48</v>
      </c>
      <c r="H180" s="42" t="s">
        <v>43</v>
      </c>
      <c r="I180" s="42"/>
      <c r="J180" s="51"/>
      <c r="K180" s="42" t="s">
        <v>35</v>
      </c>
      <c r="L180" s="39">
        <v>1</v>
      </c>
      <c r="M180" s="150">
        <v>2309.9295000000002</v>
      </c>
      <c r="N180" s="153">
        <f t="shared" si="11"/>
        <v>2309.9295000000002</v>
      </c>
      <c r="O180" s="32"/>
      <c r="P180" s="35">
        <f t="shared" si="9"/>
        <v>0</v>
      </c>
      <c r="Q180" s="26" t="s">
        <v>36</v>
      </c>
      <c r="R180" s="26"/>
      <c r="S180" s="8"/>
      <c r="T180" s="8"/>
      <c r="AB180" s="37"/>
      <c r="AC180" s="1"/>
      <c r="AD180" s="1"/>
      <c r="AH180" s="179" t="s">
        <v>428</v>
      </c>
    </row>
    <row r="181" spans="2:34" ht="14.45" customHeight="1">
      <c r="B181" s="33" t="s">
        <v>4104</v>
      </c>
      <c r="C181" s="45"/>
      <c r="D181" s="36" t="s">
        <v>432</v>
      </c>
      <c r="E181" s="36" t="s">
        <v>433</v>
      </c>
      <c r="F181" s="42">
        <v>5</v>
      </c>
      <c r="G181" s="42" t="s">
        <v>65</v>
      </c>
      <c r="H181" s="42"/>
      <c r="I181" s="42"/>
      <c r="J181" s="50"/>
      <c r="K181" s="42" t="s">
        <v>29</v>
      </c>
      <c r="L181" s="39">
        <v>5</v>
      </c>
      <c r="M181" s="150">
        <v>566.17130214515862</v>
      </c>
      <c r="N181" s="153">
        <f t="shared" si="11"/>
        <v>566.17130214515862</v>
      </c>
      <c r="O181" s="32"/>
      <c r="P181" s="35">
        <f t="shared" si="9"/>
        <v>0</v>
      </c>
      <c r="Q181" s="26" t="s">
        <v>44</v>
      </c>
      <c r="R181" s="26"/>
      <c r="S181" s="8"/>
      <c r="T181" s="8"/>
      <c r="AB181" s="37"/>
      <c r="AC181" s="1"/>
      <c r="AD181" s="1"/>
      <c r="AH181" s="179" t="s">
        <v>431</v>
      </c>
    </row>
    <row r="182" spans="2:34" ht="14.45" customHeight="1">
      <c r="B182" s="33"/>
      <c r="C182" s="45"/>
      <c r="D182" s="34" t="s">
        <v>432</v>
      </c>
      <c r="E182" s="34" t="s">
        <v>433</v>
      </c>
      <c r="F182" s="42">
        <v>5</v>
      </c>
      <c r="G182" s="42" t="s">
        <v>65</v>
      </c>
      <c r="H182" s="42" t="s">
        <v>185</v>
      </c>
      <c r="I182" s="54"/>
      <c r="J182" s="54"/>
      <c r="K182" s="42" t="s">
        <v>114</v>
      </c>
      <c r="L182" s="39">
        <v>5</v>
      </c>
      <c r="M182" s="151">
        <v>413</v>
      </c>
      <c r="N182" s="153">
        <f t="shared" si="11"/>
        <v>413</v>
      </c>
      <c r="O182" s="32"/>
      <c r="P182" s="35">
        <f t="shared" si="9"/>
        <v>0</v>
      </c>
      <c r="Q182" s="26" t="s">
        <v>36</v>
      </c>
      <c r="R182" s="26"/>
      <c r="S182" s="8"/>
      <c r="T182" s="8"/>
      <c r="AB182" s="37"/>
      <c r="AC182" s="1"/>
      <c r="AD182" s="1"/>
      <c r="AH182" s="179" t="s">
        <v>434</v>
      </c>
    </row>
    <row r="183" spans="2:34" s="47" customFormat="1" ht="14.45" customHeight="1">
      <c r="B183" s="33"/>
      <c r="C183" s="45"/>
      <c r="D183" s="36" t="s">
        <v>432</v>
      </c>
      <c r="E183" s="36" t="s">
        <v>433</v>
      </c>
      <c r="F183" s="33">
        <v>7</v>
      </c>
      <c r="G183" s="42" t="s">
        <v>33</v>
      </c>
      <c r="H183" s="42">
        <v>60</v>
      </c>
      <c r="I183" s="42"/>
      <c r="J183" s="54"/>
      <c r="K183" s="42" t="s">
        <v>114</v>
      </c>
      <c r="L183" s="39">
        <v>5</v>
      </c>
      <c r="M183" s="150">
        <v>673.5</v>
      </c>
      <c r="N183" s="153">
        <f t="shared" si="11"/>
        <v>673.5</v>
      </c>
      <c r="O183" s="32"/>
      <c r="P183" s="35">
        <f t="shared" si="9"/>
        <v>0</v>
      </c>
      <c r="Q183" s="55" t="s">
        <v>24</v>
      </c>
      <c r="R183" s="56">
        <f>O183*M183</f>
        <v>0</v>
      </c>
      <c r="AH183" s="179" t="s">
        <v>435</v>
      </c>
    </row>
    <row r="184" spans="2:34" ht="14.45" customHeight="1">
      <c r="B184" s="33"/>
      <c r="C184" s="45"/>
      <c r="D184" s="34" t="s">
        <v>432</v>
      </c>
      <c r="E184" s="34" t="s">
        <v>433</v>
      </c>
      <c r="F184" s="33">
        <v>7</v>
      </c>
      <c r="G184" s="42" t="s">
        <v>33</v>
      </c>
      <c r="H184" s="42" t="s">
        <v>170</v>
      </c>
      <c r="I184" s="54"/>
      <c r="J184" s="54"/>
      <c r="K184" s="42" t="s">
        <v>29</v>
      </c>
      <c r="L184" s="39">
        <v>5</v>
      </c>
      <c r="M184" s="151">
        <v>996</v>
      </c>
      <c r="N184" s="153">
        <f t="shared" si="11"/>
        <v>996</v>
      </c>
      <c r="O184" s="32"/>
      <c r="P184" s="35">
        <f t="shared" si="9"/>
        <v>0</v>
      </c>
      <c r="Q184" s="26" t="s">
        <v>36</v>
      </c>
      <c r="R184" s="26"/>
      <c r="S184" s="8"/>
      <c r="T184" s="8"/>
      <c r="AB184" s="37"/>
      <c r="AC184" s="1"/>
      <c r="AD184" s="1"/>
      <c r="AH184" s="179" t="s">
        <v>436</v>
      </c>
    </row>
    <row r="185" spans="2:34" ht="14.45" customHeight="1">
      <c r="B185" s="33" t="s">
        <v>4105</v>
      </c>
      <c r="C185" s="45"/>
      <c r="D185" s="36" t="s">
        <v>432</v>
      </c>
      <c r="E185" s="36" t="s">
        <v>433</v>
      </c>
      <c r="F185" s="42">
        <v>10</v>
      </c>
      <c r="G185" s="42" t="s">
        <v>48</v>
      </c>
      <c r="H185" s="42" t="s">
        <v>70</v>
      </c>
      <c r="I185" s="42"/>
      <c r="J185" s="42"/>
      <c r="K185" s="42" t="s">
        <v>114</v>
      </c>
      <c r="L185" s="39">
        <v>1</v>
      </c>
      <c r="M185" s="150">
        <v>1426.5</v>
      </c>
      <c r="N185" s="153">
        <f t="shared" si="11"/>
        <v>1426.5</v>
      </c>
      <c r="O185" s="32"/>
      <c r="P185" s="35">
        <f t="shared" si="9"/>
        <v>0</v>
      </c>
      <c r="Q185" s="26" t="s">
        <v>36</v>
      </c>
      <c r="R185" s="26"/>
      <c r="S185" s="8"/>
      <c r="T185" s="8"/>
      <c r="AB185" s="37"/>
      <c r="AC185" s="1"/>
      <c r="AD185" s="1"/>
      <c r="AH185" s="179" t="s">
        <v>437</v>
      </c>
    </row>
    <row r="186" spans="2:34" ht="14.45" customHeight="1">
      <c r="B186" s="33" t="s">
        <v>4105</v>
      </c>
      <c r="C186" s="45"/>
      <c r="D186" s="34" t="s">
        <v>432</v>
      </c>
      <c r="E186" s="34" t="s">
        <v>433</v>
      </c>
      <c r="F186" s="42">
        <v>10</v>
      </c>
      <c r="G186" s="42" t="s">
        <v>48</v>
      </c>
      <c r="H186" s="42" t="s">
        <v>70</v>
      </c>
      <c r="I186" s="54"/>
      <c r="J186" s="54"/>
      <c r="K186" s="42" t="s">
        <v>114</v>
      </c>
      <c r="L186" s="39">
        <v>1</v>
      </c>
      <c r="M186" s="151">
        <v>1284</v>
      </c>
      <c r="N186" s="153">
        <f t="shared" si="11"/>
        <v>1284</v>
      </c>
      <c r="O186" s="32"/>
      <c r="P186" s="35">
        <f t="shared" si="9"/>
        <v>0</v>
      </c>
      <c r="Q186" s="26" t="s">
        <v>36</v>
      </c>
      <c r="R186" s="26"/>
      <c r="S186" s="8"/>
      <c r="T186" s="8"/>
      <c r="AB186" s="37"/>
      <c r="AC186" s="1"/>
      <c r="AD186" s="1"/>
      <c r="AH186" s="179" t="s">
        <v>437</v>
      </c>
    </row>
    <row r="187" spans="2:34" ht="14.45" customHeight="1">
      <c r="B187" s="33" t="s">
        <v>4106</v>
      </c>
      <c r="C187" s="49" t="s">
        <v>59</v>
      </c>
      <c r="D187" s="34" t="s">
        <v>432</v>
      </c>
      <c r="E187" s="34" t="s">
        <v>433</v>
      </c>
      <c r="F187" s="42">
        <v>14</v>
      </c>
      <c r="G187" s="42" t="s">
        <v>86</v>
      </c>
      <c r="H187" s="42" t="s">
        <v>41</v>
      </c>
      <c r="I187" s="54"/>
      <c r="J187" s="54"/>
      <c r="K187" s="42" t="s">
        <v>29</v>
      </c>
      <c r="L187" s="39">
        <v>1</v>
      </c>
      <c r="M187" s="151">
        <v>3073</v>
      </c>
      <c r="N187" s="153">
        <f t="shared" si="11"/>
        <v>3073</v>
      </c>
      <c r="O187" s="32"/>
      <c r="P187" s="35">
        <f t="shared" si="9"/>
        <v>0</v>
      </c>
      <c r="Q187" s="26" t="s">
        <v>36</v>
      </c>
      <c r="R187" s="26"/>
      <c r="S187" s="8"/>
      <c r="T187" s="8"/>
      <c r="AB187" s="37"/>
      <c r="AC187" s="1"/>
      <c r="AD187" s="1"/>
      <c r="AH187" s="179" t="s">
        <v>438</v>
      </c>
    </row>
    <row r="188" spans="2:34" ht="14.45" customHeight="1">
      <c r="B188" s="33" t="s">
        <v>4107</v>
      </c>
      <c r="C188" s="49" t="s">
        <v>59</v>
      </c>
      <c r="D188" s="34" t="s">
        <v>440</v>
      </c>
      <c r="E188" s="34" t="s">
        <v>441</v>
      </c>
      <c r="F188" s="42">
        <v>5</v>
      </c>
      <c r="G188" s="42" t="s">
        <v>65</v>
      </c>
      <c r="H188" s="42" t="s">
        <v>110</v>
      </c>
      <c r="I188" s="54"/>
      <c r="J188" s="54"/>
      <c r="K188" s="42" t="s">
        <v>35</v>
      </c>
      <c r="L188" s="39">
        <v>5</v>
      </c>
      <c r="M188" s="151">
        <v>756</v>
      </c>
      <c r="N188" s="153">
        <f t="shared" si="11"/>
        <v>756</v>
      </c>
      <c r="O188" s="32"/>
      <c r="P188" s="35">
        <f t="shared" si="9"/>
        <v>0</v>
      </c>
      <c r="Q188" s="26" t="s">
        <v>36</v>
      </c>
      <c r="R188" s="26"/>
      <c r="S188" s="8"/>
      <c r="T188" s="8"/>
      <c r="AB188" s="37"/>
      <c r="AC188" s="1"/>
      <c r="AD188" s="1"/>
      <c r="AH188" s="179" t="s">
        <v>439</v>
      </c>
    </row>
    <row r="189" spans="2:34" s="47" customFormat="1" ht="14.45" customHeight="1">
      <c r="B189" s="33" t="s">
        <v>4108</v>
      </c>
      <c r="C189" s="49" t="s">
        <v>59</v>
      </c>
      <c r="D189" s="34" t="s">
        <v>440</v>
      </c>
      <c r="E189" s="34" t="s">
        <v>441</v>
      </c>
      <c r="F189" s="42">
        <v>10</v>
      </c>
      <c r="G189" s="42" t="s">
        <v>48</v>
      </c>
      <c r="H189" s="42" t="s">
        <v>98</v>
      </c>
      <c r="I189" s="54"/>
      <c r="J189" s="54"/>
      <c r="K189" s="42" t="s">
        <v>35</v>
      </c>
      <c r="L189" s="39">
        <v>1</v>
      </c>
      <c r="M189" s="151">
        <v>1339</v>
      </c>
      <c r="N189" s="153">
        <f t="shared" si="11"/>
        <v>1339</v>
      </c>
      <c r="O189" s="32"/>
      <c r="P189" s="35">
        <f t="shared" si="9"/>
        <v>0</v>
      </c>
      <c r="Q189" s="48" t="s">
        <v>36</v>
      </c>
      <c r="R189" s="48"/>
      <c r="AH189" s="179" t="s">
        <v>442</v>
      </c>
    </row>
    <row r="190" spans="2:34" ht="14.45" customHeight="1">
      <c r="B190" s="33" t="s">
        <v>4109</v>
      </c>
      <c r="C190" s="45"/>
      <c r="D190" s="34" t="s">
        <v>440</v>
      </c>
      <c r="E190" s="34" t="s">
        <v>441</v>
      </c>
      <c r="F190" s="42">
        <v>14</v>
      </c>
      <c r="G190" s="42" t="s">
        <v>86</v>
      </c>
      <c r="H190" s="42" t="s">
        <v>102</v>
      </c>
      <c r="I190" s="54"/>
      <c r="J190" s="54"/>
      <c r="K190" s="42" t="s">
        <v>35</v>
      </c>
      <c r="L190" s="39">
        <v>1</v>
      </c>
      <c r="M190" s="151">
        <v>2015</v>
      </c>
      <c r="N190" s="153">
        <f t="shared" si="11"/>
        <v>2015</v>
      </c>
      <c r="O190" s="32"/>
      <c r="P190" s="35">
        <f t="shared" si="9"/>
        <v>0</v>
      </c>
      <c r="Q190" s="26" t="s">
        <v>36</v>
      </c>
      <c r="R190" s="26"/>
      <c r="S190" s="8"/>
      <c r="T190" s="8"/>
      <c r="AB190" s="37"/>
      <c r="AC190" s="1"/>
      <c r="AD190" s="1"/>
      <c r="AH190" s="179" t="s">
        <v>443</v>
      </c>
    </row>
    <row r="191" spans="2:34" ht="14.45" customHeight="1">
      <c r="B191" s="33"/>
      <c r="C191" s="45"/>
      <c r="D191" s="34" t="s">
        <v>445</v>
      </c>
      <c r="E191" s="34" t="s">
        <v>446</v>
      </c>
      <c r="F191" s="42">
        <v>10</v>
      </c>
      <c r="G191" s="42" t="s">
        <v>48</v>
      </c>
      <c r="H191" s="42"/>
      <c r="I191" s="54"/>
      <c r="J191" s="54"/>
      <c r="K191" s="42" t="s">
        <v>120</v>
      </c>
      <c r="L191" s="39">
        <v>1</v>
      </c>
      <c r="M191" s="151">
        <v>4811</v>
      </c>
      <c r="N191" s="153">
        <f t="shared" si="11"/>
        <v>4811</v>
      </c>
      <c r="O191" s="32"/>
      <c r="P191" s="35">
        <f t="shared" si="9"/>
        <v>0</v>
      </c>
      <c r="Q191" s="26" t="s">
        <v>36</v>
      </c>
      <c r="R191" s="26"/>
      <c r="S191" s="8"/>
      <c r="T191" s="8"/>
      <c r="AB191" s="37"/>
      <c r="AC191" s="1"/>
      <c r="AD191" s="1"/>
      <c r="AH191" s="179" t="s">
        <v>447</v>
      </c>
    </row>
    <row r="192" spans="2:34" s="47" customFormat="1" ht="14.45" customHeight="1">
      <c r="B192" s="33"/>
      <c r="C192" s="45"/>
      <c r="D192" s="34" t="s">
        <v>445</v>
      </c>
      <c r="E192" s="34" t="s">
        <v>446</v>
      </c>
      <c r="F192" s="42">
        <v>14</v>
      </c>
      <c r="G192" s="42" t="s">
        <v>86</v>
      </c>
      <c r="H192" s="42" t="s">
        <v>274</v>
      </c>
      <c r="I192" s="54"/>
      <c r="J192" s="54"/>
      <c r="K192" s="42" t="s">
        <v>29</v>
      </c>
      <c r="L192" s="39">
        <v>1</v>
      </c>
      <c r="M192" s="151">
        <v>3555</v>
      </c>
      <c r="N192" s="153">
        <f t="shared" si="11"/>
        <v>3555</v>
      </c>
      <c r="O192" s="32"/>
      <c r="P192" s="35">
        <f t="shared" si="9"/>
        <v>0</v>
      </c>
      <c r="Q192" s="48" t="s">
        <v>36</v>
      </c>
      <c r="R192" s="48"/>
      <c r="AH192" s="179" t="s">
        <v>448</v>
      </c>
    </row>
    <row r="193" spans="2:34" ht="14.45" customHeight="1">
      <c r="B193" s="33" t="s">
        <v>4111</v>
      </c>
      <c r="C193" s="49" t="s">
        <v>59</v>
      </c>
      <c r="D193" s="34" t="s">
        <v>445</v>
      </c>
      <c r="E193" s="34" t="s">
        <v>446</v>
      </c>
      <c r="F193" s="42">
        <v>14</v>
      </c>
      <c r="G193" s="42" t="s">
        <v>86</v>
      </c>
      <c r="H193" s="42" t="s">
        <v>274</v>
      </c>
      <c r="I193" s="54"/>
      <c r="J193" s="54"/>
      <c r="K193" s="42" t="s">
        <v>29</v>
      </c>
      <c r="L193" s="39">
        <v>1</v>
      </c>
      <c r="M193" s="151">
        <v>2472</v>
      </c>
      <c r="N193" s="153">
        <f t="shared" si="11"/>
        <v>2472</v>
      </c>
      <c r="O193" s="32"/>
      <c r="P193" s="35">
        <f t="shared" si="9"/>
        <v>0</v>
      </c>
      <c r="Q193" s="26" t="s">
        <v>36</v>
      </c>
      <c r="R193" s="26"/>
      <c r="S193" s="8"/>
      <c r="T193" s="8"/>
      <c r="AB193" s="37"/>
      <c r="AC193" s="1"/>
      <c r="AD193" s="1"/>
      <c r="AH193" s="179" t="s">
        <v>449</v>
      </c>
    </row>
    <row r="194" spans="2:34" ht="14.45" customHeight="1">
      <c r="B194" s="33" t="s">
        <v>4110</v>
      </c>
      <c r="C194" s="49" t="s">
        <v>59</v>
      </c>
      <c r="D194" s="36" t="s">
        <v>445</v>
      </c>
      <c r="E194" s="36" t="s">
        <v>446</v>
      </c>
      <c r="F194" s="42">
        <v>15</v>
      </c>
      <c r="G194" s="42" t="s">
        <v>40</v>
      </c>
      <c r="H194" s="42" t="s">
        <v>41</v>
      </c>
      <c r="I194" s="42"/>
      <c r="J194" s="42"/>
      <c r="K194" s="42" t="s">
        <v>29</v>
      </c>
      <c r="L194" s="39">
        <v>1</v>
      </c>
      <c r="M194" s="150">
        <v>5164.5</v>
      </c>
      <c r="N194" s="153">
        <f t="shared" si="11"/>
        <v>5164.5</v>
      </c>
      <c r="O194" s="32"/>
      <c r="P194" s="35">
        <f t="shared" si="9"/>
        <v>0</v>
      </c>
      <c r="Q194" s="26" t="s">
        <v>36</v>
      </c>
      <c r="R194" s="26"/>
      <c r="S194" s="8"/>
      <c r="T194" s="8"/>
      <c r="AB194" s="37"/>
      <c r="AC194" s="1"/>
      <c r="AD194" s="1"/>
      <c r="AH194" s="179" t="s">
        <v>444</v>
      </c>
    </row>
    <row r="195" spans="2:34" s="47" customFormat="1" ht="14.45" customHeight="1">
      <c r="B195" s="33"/>
      <c r="C195" s="45"/>
      <c r="D195" s="36" t="s">
        <v>451</v>
      </c>
      <c r="E195" s="36" t="s">
        <v>452</v>
      </c>
      <c r="F195" s="42">
        <v>10</v>
      </c>
      <c r="G195" s="42" t="s">
        <v>48</v>
      </c>
      <c r="H195" s="42" t="s">
        <v>34</v>
      </c>
      <c r="I195" s="42"/>
      <c r="J195" s="42"/>
      <c r="K195" s="42" t="s">
        <v>35</v>
      </c>
      <c r="L195" s="39">
        <v>1</v>
      </c>
      <c r="M195" s="150">
        <v>2241.9494999999997</v>
      </c>
      <c r="N195" s="153">
        <f t="shared" si="11"/>
        <v>2241.9494999999997</v>
      </c>
      <c r="O195" s="32"/>
      <c r="P195" s="35">
        <f t="shared" si="9"/>
        <v>0</v>
      </c>
      <c r="Q195" s="48" t="s">
        <v>36</v>
      </c>
      <c r="R195" s="48"/>
      <c r="AH195" s="179" t="s">
        <v>450</v>
      </c>
    </row>
    <row r="196" spans="2:34" ht="14.45" customHeight="1">
      <c r="B196" s="33"/>
      <c r="C196" s="45"/>
      <c r="D196" s="36" t="s">
        <v>454</v>
      </c>
      <c r="E196" s="36" t="s">
        <v>455</v>
      </c>
      <c r="F196" s="42">
        <v>10</v>
      </c>
      <c r="G196" s="42" t="s">
        <v>48</v>
      </c>
      <c r="H196" s="42" t="s">
        <v>34</v>
      </c>
      <c r="I196" s="42"/>
      <c r="J196" s="51"/>
      <c r="K196" s="42" t="s">
        <v>35</v>
      </c>
      <c r="L196" s="39">
        <v>1</v>
      </c>
      <c r="M196" s="150">
        <v>2241.9494999999997</v>
      </c>
      <c r="N196" s="153">
        <f t="shared" si="11"/>
        <v>2241.9494999999997</v>
      </c>
      <c r="O196" s="32"/>
      <c r="P196" s="35">
        <f t="shared" si="9"/>
        <v>0</v>
      </c>
      <c r="Q196" s="26" t="s">
        <v>36</v>
      </c>
      <c r="R196" s="26"/>
      <c r="S196" s="8"/>
      <c r="T196" s="8"/>
      <c r="AB196" s="37"/>
      <c r="AC196" s="1"/>
      <c r="AD196" s="1"/>
      <c r="AH196" s="179" t="s">
        <v>453</v>
      </c>
    </row>
    <row r="197" spans="2:34" ht="14.45" customHeight="1">
      <c r="B197" s="33"/>
      <c r="C197" s="45"/>
      <c r="D197" s="36" t="s">
        <v>457</v>
      </c>
      <c r="E197" s="36" t="s">
        <v>458</v>
      </c>
      <c r="F197" s="42">
        <v>10</v>
      </c>
      <c r="G197" s="42" t="s">
        <v>48</v>
      </c>
      <c r="H197" s="42" t="s">
        <v>356</v>
      </c>
      <c r="I197" s="42"/>
      <c r="J197" s="42"/>
      <c r="K197" s="42" t="s">
        <v>35</v>
      </c>
      <c r="L197" s="39">
        <v>1</v>
      </c>
      <c r="M197" s="150">
        <v>2241.9494999999997</v>
      </c>
      <c r="N197" s="153">
        <f t="shared" si="11"/>
        <v>2241.9494999999997</v>
      </c>
      <c r="O197" s="32"/>
      <c r="P197" s="35">
        <f t="shared" si="9"/>
        <v>0</v>
      </c>
      <c r="Q197" s="26" t="s">
        <v>44</v>
      </c>
      <c r="R197" s="26"/>
      <c r="S197" s="8"/>
      <c r="T197" s="8"/>
      <c r="AB197" s="37"/>
      <c r="AC197" s="1"/>
      <c r="AD197" s="1"/>
      <c r="AH197" s="179" t="s">
        <v>456</v>
      </c>
    </row>
    <row r="198" spans="2:34" s="47" customFormat="1" ht="14.45" customHeight="1">
      <c r="B198" s="33"/>
      <c r="C198" s="45"/>
      <c r="D198" s="36" t="s">
        <v>460</v>
      </c>
      <c r="E198" s="36" t="s">
        <v>461</v>
      </c>
      <c r="F198" s="42">
        <v>10</v>
      </c>
      <c r="G198" s="42" t="s">
        <v>48</v>
      </c>
      <c r="H198" s="42" t="s">
        <v>356</v>
      </c>
      <c r="I198" s="42"/>
      <c r="J198" s="51"/>
      <c r="K198" s="42" t="s">
        <v>35</v>
      </c>
      <c r="L198" s="39">
        <v>1</v>
      </c>
      <c r="M198" s="150">
        <v>2241.9494999999997</v>
      </c>
      <c r="N198" s="153">
        <f t="shared" si="11"/>
        <v>2241.9494999999997</v>
      </c>
      <c r="O198" s="32"/>
      <c r="P198" s="35">
        <f t="shared" si="9"/>
        <v>0</v>
      </c>
      <c r="Q198" s="48" t="s">
        <v>36</v>
      </c>
      <c r="R198" s="48"/>
      <c r="AH198" s="179" t="s">
        <v>459</v>
      </c>
    </row>
    <row r="199" spans="2:34" ht="14.45" customHeight="1">
      <c r="B199" s="33"/>
      <c r="C199" s="45"/>
      <c r="D199" s="36" t="s">
        <v>463</v>
      </c>
      <c r="E199" s="36" t="s">
        <v>464</v>
      </c>
      <c r="F199" s="42">
        <v>10</v>
      </c>
      <c r="G199" s="42" t="s">
        <v>48</v>
      </c>
      <c r="H199" s="42" t="s">
        <v>34</v>
      </c>
      <c r="I199" s="42"/>
      <c r="J199" s="42"/>
      <c r="K199" s="42" t="s">
        <v>35</v>
      </c>
      <c r="L199" s="39">
        <v>1</v>
      </c>
      <c r="M199" s="150">
        <v>2241.9494999999997</v>
      </c>
      <c r="N199" s="153">
        <f t="shared" si="11"/>
        <v>2241.9494999999997</v>
      </c>
      <c r="O199" s="32"/>
      <c r="P199" s="35">
        <f t="shared" si="9"/>
        <v>0</v>
      </c>
      <c r="Q199" s="26" t="s">
        <v>44</v>
      </c>
      <c r="R199" s="26"/>
      <c r="S199" s="8"/>
      <c r="T199" s="8"/>
      <c r="AB199" s="37"/>
      <c r="AC199" s="1"/>
      <c r="AD199" s="1"/>
      <c r="AH199" s="179" t="s">
        <v>462</v>
      </c>
    </row>
    <row r="200" spans="2:34" ht="14.45" customHeight="1">
      <c r="B200" s="33" t="s">
        <v>4112</v>
      </c>
      <c r="C200" s="45"/>
      <c r="D200" s="41" t="s">
        <v>466</v>
      </c>
      <c r="E200" s="41" t="s">
        <v>467</v>
      </c>
      <c r="F200" s="33">
        <v>7</v>
      </c>
      <c r="G200" s="42" t="s">
        <v>33</v>
      </c>
      <c r="H200" s="42"/>
      <c r="I200" s="42"/>
      <c r="J200" s="42"/>
      <c r="K200" s="42" t="s">
        <v>35</v>
      </c>
      <c r="L200" s="39">
        <v>1</v>
      </c>
      <c r="M200" s="150">
        <v>1141.5</v>
      </c>
      <c r="N200" s="153">
        <f t="shared" si="11"/>
        <v>1141.5</v>
      </c>
      <c r="O200" s="32"/>
      <c r="P200" s="35">
        <f t="shared" si="9"/>
        <v>0</v>
      </c>
      <c r="Q200" s="26" t="s">
        <v>36</v>
      </c>
      <c r="R200" s="26"/>
      <c r="S200" s="8"/>
      <c r="T200" s="8"/>
      <c r="AB200" s="37"/>
      <c r="AC200" s="1"/>
      <c r="AD200" s="1"/>
      <c r="AH200" s="179" t="s">
        <v>465</v>
      </c>
    </row>
    <row r="201" spans="2:34" ht="14.45" customHeight="1">
      <c r="B201" s="33"/>
      <c r="C201" s="45"/>
      <c r="D201" s="41" t="s">
        <v>469</v>
      </c>
      <c r="E201" s="41" t="s">
        <v>470</v>
      </c>
      <c r="F201" s="33">
        <v>7</v>
      </c>
      <c r="G201" s="42" t="s">
        <v>33</v>
      </c>
      <c r="H201" s="42"/>
      <c r="I201" s="42"/>
      <c r="J201" s="42"/>
      <c r="K201" s="42" t="s">
        <v>35</v>
      </c>
      <c r="L201" s="39">
        <v>1</v>
      </c>
      <c r="M201" s="150">
        <v>1189.5</v>
      </c>
      <c r="N201" s="153">
        <f t="shared" si="11"/>
        <v>1189.5</v>
      </c>
      <c r="O201" s="32"/>
      <c r="P201" s="35">
        <f t="shared" si="9"/>
        <v>0</v>
      </c>
      <c r="Q201" s="26" t="s">
        <v>36</v>
      </c>
      <c r="R201" s="26"/>
      <c r="S201" s="8"/>
      <c r="T201" s="8"/>
      <c r="AB201" s="37"/>
      <c r="AC201" s="1"/>
      <c r="AD201" s="1"/>
      <c r="AH201" s="179" t="s">
        <v>468</v>
      </c>
    </row>
    <row r="202" spans="2:34" s="47" customFormat="1" ht="14.45" customHeight="1">
      <c r="B202" s="33" t="s">
        <v>4113</v>
      </c>
      <c r="C202" s="49" t="s">
        <v>59</v>
      </c>
      <c r="D202" s="41" t="s">
        <v>472</v>
      </c>
      <c r="E202" s="41" t="s">
        <v>473</v>
      </c>
      <c r="F202" s="33">
        <v>7</v>
      </c>
      <c r="G202" s="42" t="s">
        <v>33</v>
      </c>
      <c r="H202" s="51"/>
      <c r="I202" s="51"/>
      <c r="J202" s="51"/>
      <c r="K202" s="42" t="s">
        <v>35</v>
      </c>
      <c r="L202" s="39">
        <v>1</v>
      </c>
      <c r="M202" s="150">
        <v>1141.5</v>
      </c>
      <c r="N202" s="153">
        <f t="shared" si="11"/>
        <v>1141.5</v>
      </c>
      <c r="O202" s="32"/>
      <c r="P202" s="35">
        <f t="shared" si="9"/>
        <v>0</v>
      </c>
      <c r="Q202" s="55" t="s">
        <v>24</v>
      </c>
      <c r="R202" s="56">
        <f>O202*M202</f>
        <v>0</v>
      </c>
      <c r="AH202" s="179" t="s">
        <v>471</v>
      </c>
    </row>
    <row r="203" spans="2:34" s="47" customFormat="1" ht="14.45" customHeight="1">
      <c r="B203" s="33" t="s">
        <v>4114</v>
      </c>
      <c r="C203" s="45"/>
      <c r="D203" s="41" t="s">
        <v>475</v>
      </c>
      <c r="E203" s="41" t="s">
        <v>476</v>
      </c>
      <c r="F203" s="33">
        <v>7</v>
      </c>
      <c r="G203" s="42" t="s">
        <v>33</v>
      </c>
      <c r="H203" s="54"/>
      <c r="I203" s="54"/>
      <c r="J203" s="54"/>
      <c r="K203" s="42" t="s">
        <v>35</v>
      </c>
      <c r="L203" s="39">
        <v>1</v>
      </c>
      <c r="M203" s="150">
        <v>1141.5</v>
      </c>
      <c r="N203" s="153">
        <f t="shared" si="11"/>
        <v>1141.5</v>
      </c>
      <c r="O203" s="32"/>
      <c r="P203" s="35">
        <f t="shared" si="9"/>
        <v>0</v>
      </c>
      <c r="Q203" s="48" t="s">
        <v>36</v>
      </c>
      <c r="R203" s="48"/>
      <c r="AH203" s="179" t="s">
        <v>474</v>
      </c>
    </row>
    <row r="204" spans="2:34" ht="14.45" customHeight="1">
      <c r="B204" s="33"/>
      <c r="C204" s="45"/>
      <c r="D204" s="41" t="s">
        <v>478</v>
      </c>
      <c r="E204" s="41" t="s">
        <v>479</v>
      </c>
      <c r="F204" s="42">
        <v>5</v>
      </c>
      <c r="G204" s="42" t="s">
        <v>65</v>
      </c>
      <c r="H204" s="42"/>
      <c r="I204" s="42"/>
      <c r="J204" s="42"/>
      <c r="K204" s="42" t="s">
        <v>35</v>
      </c>
      <c r="L204" s="39">
        <v>1</v>
      </c>
      <c r="M204" s="150">
        <v>497.99999999999994</v>
      </c>
      <c r="N204" s="153">
        <f t="shared" si="11"/>
        <v>497.99999999999994</v>
      </c>
      <c r="O204" s="32"/>
      <c r="P204" s="35">
        <f t="shared" si="9"/>
        <v>0</v>
      </c>
      <c r="Q204" s="26" t="s">
        <v>36</v>
      </c>
      <c r="R204" s="26"/>
      <c r="S204" s="8"/>
      <c r="T204" s="8"/>
      <c r="AB204" s="37"/>
      <c r="AC204" s="1"/>
      <c r="AD204" s="1"/>
      <c r="AH204" s="179" t="s">
        <v>477</v>
      </c>
    </row>
    <row r="205" spans="2:34" ht="14.45" customHeight="1">
      <c r="B205" s="33" t="s">
        <v>4115</v>
      </c>
      <c r="C205" s="45"/>
      <c r="D205" s="41" t="s">
        <v>481</v>
      </c>
      <c r="E205" s="41" t="s">
        <v>482</v>
      </c>
      <c r="F205" s="42">
        <v>5</v>
      </c>
      <c r="G205" s="42" t="s">
        <v>65</v>
      </c>
      <c r="H205" s="51"/>
      <c r="I205" s="51"/>
      <c r="J205" s="51"/>
      <c r="K205" s="42" t="s">
        <v>35</v>
      </c>
      <c r="L205" s="39">
        <v>1</v>
      </c>
      <c r="M205" s="150">
        <v>565.5</v>
      </c>
      <c r="N205" s="153">
        <f t="shared" si="11"/>
        <v>565.5</v>
      </c>
      <c r="O205" s="32"/>
      <c r="P205" s="35">
        <f t="shared" ref="P205:P268" si="12">IF($N$4="","-",IF(O205&lt;100,N205*O205,IF(O205&gt;=100,(O205*N205)*0.9)))</f>
        <v>0</v>
      </c>
      <c r="Q205" s="26" t="s">
        <v>36</v>
      </c>
      <c r="R205" s="26"/>
      <c r="S205" s="8"/>
      <c r="T205" s="8"/>
      <c r="AB205" s="37"/>
      <c r="AC205" s="1"/>
      <c r="AD205" s="1"/>
      <c r="AH205" s="179" t="s">
        <v>480</v>
      </c>
    </row>
    <row r="206" spans="2:34" ht="14.45" customHeight="1">
      <c r="B206" s="33"/>
      <c r="C206" s="45"/>
      <c r="D206" s="41" t="s">
        <v>484</v>
      </c>
      <c r="E206" s="41" t="s">
        <v>485</v>
      </c>
      <c r="F206" s="42">
        <v>5</v>
      </c>
      <c r="G206" s="42" t="s">
        <v>65</v>
      </c>
      <c r="H206" s="42"/>
      <c r="I206" s="42"/>
      <c r="J206" s="42"/>
      <c r="K206" s="42" t="s">
        <v>35</v>
      </c>
      <c r="L206" s="39">
        <v>1</v>
      </c>
      <c r="M206" s="150">
        <v>631.5</v>
      </c>
      <c r="N206" s="153">
        <f t="shared" si="11"/>
        <v>631.5</v>
      </c>
      <c r="O206" s="32"/>
      <c r="P206" s="35">
        <f t="shared" si="12"/>
        <v>0</v>
      </c>
      <c r="Q206" s="26" t="s">
        <v>36</v>
      </c>
      <c r="R206" s="26"/>
      <c r="S206" s="8"/>
      <c r="T206" s="8"/>
      <c r="AB206" s="37"/>
      <c r="AC206" s="1"/>
      <c r="AD206" s="1"/>
      <c r="AH206" s="179" t="s">
        <v>483</v>
      </c>
    </row>
    <row r="207" spans="2:34" ht="14.45" customHeight="1">
      <c r="B207" s="33" t="s">
        <v>4116</v>
      </c>
      <c r="C207" s="49"/>
      <c r="D207" s="34" t="s">
        <v>487</v>
      </c>
      <c r="E207" s="34" t="s">
        <v>488</v>
      </c>
      <c r="F207" s="33">
        <v>24</v>
      </c>
      <c r="G207" s="42" t="s">
        <v>118</v>
      </c>
      <c r="H207" s="42" t="s">
        <v>123</v>
      </c>
      <c r="I207" s="54"/>
      <c r="J207" s="54"/>
      <c r="K207" s="42" t="s">
        <v>120</v>
      </c>
      <c r="L207" s="39">
        <v>1</v>
      </c>
      <c r="M207" s="151">
        <v>1992</v>
      </c>
      <c r="N207" s="153">
        <f t="shared" si="11"/>
        <v>1992</v>
      </c>
      <c r="O207" s="32"/>
      <c r="P207" s="35">
        <f t="shared" si="12"/>
        <v>0</v>
      </c>
      <c r="Q207" s="26" t="s">
        <v>36</v>
      </c>
      <c r="R207" s="26"/>
      <c r="S207" s="8"/>
      <c r="T207" s="8"/>
      <c r="AB207" s="37"/>
      <c r="AC207" s="1"/>
      <c r="AD207" s="1"/>
      <c r="AH207" s="179" t="s">
        <v>486</v>
      </c>
    </row>
    <row r="208" spans="2:34" ht="14.45" customHeight="1">
      <c r="B208" s="33" t="s">
        <v>4117</v>
      </c>
      <c r="C208" s="49"/>
      <c r="D208" s="34" t="s">
        <v>487</v>
      </c>
      <c r="E208" s="34" t="s">
        <v>488</v>
      </c>
      <c r="F208" s="33">
        <v>24</v>
      </c>
      <c r="G208" s="42" t="s">
        <v>118</v>
      </c>
      <c r="H208" s="42" t="s">
        <v>119</v>
      </c>
      <c r="I208" s="54"/>
      <c r="J208" s="54"/>
      <c r="K208" s="42" t="s">
        <v>120</v>
      </c>
      <c r="L208" s="39">
        <v>1</v>
      </c>
      <c r="M208" s="151">
        <v>1992</v>
      </c>
      <c r="N208" s="153">
        <f t="shared" si="11"/>
        <v>1992</v>
      </c>
      <c r="O208" s="32"/>
      <c r="P208" s="35">
        <f t="shared" si="12"/>
        <v>0</v>
      </c>
      <c r="Q208" s="26" t="s">
        <v>36</v>
      </c>
      <c r="R208" s="26"/>
      <c r="S208" s="8"/>
      <c r="T208" s="8"/>
      <c r="AB208" s="37"/>
      <c r="AC208" s="1"/>
      <c r="AD208" s="1"/>
      <c r="AH208" s="179" t="s">
        <v>489</v>
      </c>
    </row>
    <row r="209" spans="2:34" ht="14.45" customHeight="1">
      <c r="B209" s="33" t="s">
        <v>4118</v>
      </c>
      <c r="C209" s="45"/>
      <c r="D209" s="36" t="s">
        <v>491</v>
      </c>
      <c r="E209" s="36" t="s">
        <v>492</v>
      </c>
      <c r="F209" s="42">
        <v>5</v>
      </c>
      <c r="G209" s="42" t="s">
        <v>65</v>
      </c>
      <c r="H209" s="42"/>
      <c r="I209" s="42"/>
      <c r="J209" s="42"/>
      <c r="K209" s="42" t="s">
        <v>35</v>
      </c>
      <c r="L209" s="39">
        <v>5</v>
      </c>
      <c r="M209" s="150">
        <v>597</v>
      </c>
      <c r="N209" s="153">
        <f t="shared" si="11"/>
        <v>597</v>
      </c>
      <c r="O209" s="32"/>
      <c r="P209" s="35">
        <f t="shared" si="12"/>
        <v>0</v>
      </c>
      <c r="Q209" s="26" t="s">
        <v>36</v>
      </c>
      <c r="R209" s="26"/>
      <c r="S209" s="8"/>
      <c r="T209" s="8"/>
      <c r="AB209" s="37"/>
      <c r="AC209" s="1"/>
      <c r="AD209" s="1"/>
      <c r="AH209" s="179" t="s">
        <v>490</v>
      </c>
    </row>
    <row r="210" spans="2:34" ht="14.45" customHeight="1">
      <c r="B210" s="33"/>
      <c r="C210" s="45"/>
      <c r="D210" s="41" t="s">
        <v>494</v>
      </c>
      <c r="E210" s="41" t="s">
        <v>495</v>
      </c>
      <c r="F210" s="42">
        <v>5</v>
      </c>
      <c r="G210" s="42" t="s">
        <v>65</v>
      </c>
      <c r="H210" s="51" t="s">
        <v>34</v>
      </c>
      <c r="I210" s="51"/>
      <c r="J210" s="51"/>
      <c r="K210" s="42" t="s">
        <v>35</v>
      </c>
      <c r="L210" s="39">
        <v>5</v>
      </c>
      <c r="M210" s="151">
        <v>491</v>
      </c>
      <c r="N210" s="153">
        <v>425</v>
      </c>
      <c r="O210" s="32"/>
      <c r="P210" s="35">
        <f t="shared" si="12"/>
        <v>0</v>
      </c>
      <c r="Q210" s="26" t="s">
        <v>36</v>
      </c>
      <c r="R210" s="26"/>
      <c r="S210" s="8"/>
      <c r="T210" s="8"/>
      <c r="AB210" s="37"/>
      <c r="AC210" s="1"/>
      <c r="AD210" s="1"/>
      <c r="AH210" s="179" t="s">
        <v>5144</v>
      </c>
    </row>
    <row r="211" spans="2:34" ht="14.45" customHeight="1">
      <c r="B211" s="33"/>
      <c r="C211" s="41"/>
      <c r="D211" s="41" t="s">
        <v>494</v>
      </c>
      <c r="E211" s="41" t="s">
        <v>495</v>
      </c>
      <c r="F211" s="33">
        <v>7</v>
      </c>
      <c r="G211" s="42" t="s">
        <v>33</v>
      </c>
      <c r="H211" s="39" t="s">
        <v>34</v>
      </c>
      <c r="I211" s="39"/>
      <c r="J211" s="39"/>
      <c r="K211" s="39" t="s">
        <v>35</v>
      </c>
      <c r="L211" s="39">
        <v>5</v>
      </c>
      <c r="M211" s="150">
        <v>556.5</v>
      </c>
      <c r="N211" s="153">
        <f t="shared" ref="N211:N224" si="13">IF($N$4="в кассу предприятия",M211,IF($N$4="на счет ООО (КФХ)",M211*1.075,"-"))</f>
        <v>556.5</v>
      </c>
      <c r="O211" s="32"/>
      <c r="P211" s="35">
        <f t="shared" si="12"/>
        <v>0</v>
      </c>
      <c r="Q211" s="26" t="s">
        <v>36</v>
      </c>
      <c r="R211" s="26"/>
      <c r="S211" s="8"/>
      <c r="T211" s="8"/>
      <c r="AB211" s="37"/>
      <c r="AC211" s="1"/>
      <c r="AD211" s="1"/>
      <c r="AH211" s="179" t="s">
        <v>493</v>
      </c>
    </row>
    <row r="212" spans="2:34" s="47" customFormat="1" ht="14.45" customHeight="1">
      <c r="B212" s="33" t="s">
        <v>4119</v>
      </c>
      <c r="C212" s="49" t="s">
        <v>59</v>
      </c>
      <c r="D212" s="34" t="s">
        <v>497</v>
      </c>
      <c r="E212" s="34" t="s">
        <v>498</v>
      </c>
      <c r="F212" s="42">
        <v>5</v>
      </c>
      <c r="G212" s="42" t="s">
        <v>65</v>
      </c>
      <c r="H212" s="42" t="s">
        <v>134</v>
      </c>
      <c r="I212" s="54"/>
      <c r="J212" s="54"/>
      <c r="K212" s="42" t="s">
        <v>35</v>
      </c>
      <c r="L212" s="39">
        <v>5</v>
      </c>
      <c r="M212" s="151">
        <v>486</v>
      </c>
      <c r="N212" s="153">
        <f t="shared" si="13"/>
        <v>486</v>
      </c>
      <c r="O212" s="32"/>
      <c r="P212" s="35">
        <f t="shared" si="12"/>
        <v>0</v>
      </c>
      <c r="Q212" s="48" t="s">
        <v>36</v>
      </c>
      <c r="R212" s="48"/>
      <c r="AH212" s="179" t="s">
        <v>496</v>
      </c>
    </row>
    <row r="213" spans="2:34" s="47" customFormat="1" ht="14.45" customHeight="1">
      <c r="B213" s="33" t="s">
        <v>4120</v>
      </c>
      <c r="C213" s="49"/>
      <c r="D213" s="36" t="s">
        <v>500</v>
      </c>
      <c r="E213" s="36" t="s">
        <v>501</v>
      </c>
      <c r="F213" s="42">
        <v>2</v>
      </c>
      <c r="G213" s="42" t="s">
        <v>394</v>
      </c>
      <c r="H213" s="42" t="s">
        <v>312</v>
      </c>
      <c r="I213" s="42"/>
      <c r="J213" s="50"/>
      <c r="K213" s="42" t="s">
        <v>114</v>
      </c>
      <c r="L213" s="39">
        <v>5</v>
      </c>
      <c r="M213" s="150">
        <v>328.5</v>
      </c>
      <c r="N213" s="153">
        <f t="shared" si="13"/>
        <v>328.5</v>
      </c>
      <c r="O213" s="32"/>
      <c r="P213" s="35">
        <f t="shared" si="12"/>
        <v>0</v>
      </c>
      <c r="Q213" s="48" t="s">
        <v>36</v>
      </c>
      <c r="R213" s="48"/>
      <c r="AH213" s="179" t="s">
        <v>499</v>
      </c>
    </row>
    <row r="214" spans="2:34" s="47" customFormat="1" ht="14.45" customHeight="1">
      <c r="B214" s="33" t="s">
        <v>4120</v>
      </c>
      <c r="C214" s="49"/>
      <c r="D214" s="34" t="s">
        <v>500</v>
      </c>
      <c r="E214" s="34" t="s">
        <v>501</v>
      </c>
      <c r="F214" s="42">
        <v>2</v>
      </c>
      <c r="G214" s="42" t="s">
        <v>394</v>
      </c>
      <c r="H214" s="42" t="s">
        <v>312</v>
      </c>
      <c r="I214" s="54"/>
      <c r="J214" s="54"/>
      <c r="K214" s="42" t="s">
        <v>114</v>
      </c>
      <c r="L214" s="39">
        <v>5</v>
      </c>
      <c r="M214" s="151">
        <v>296</v>
      </c>
      <c r="N214" s="153">
        <f t="shared" si="13"/>
        <v>296</v>
      </c>
      <c r="O214" s="32"/>
      <c r="P214" s="35">
        <f t="shared" si="12"/>
        <v>0</v>
      </c>
      <c r="Q214" s="48" t="s">
        <v>36</v>
      </c>
      <c r="R214" s="48"/>
      <c r="AH214" s="179" t="s">
        <v>499</v>
      </c>
    </row>
    <row r="215" spans="2:34" ht="14.45" customHeight="1">
      <c r="B215" s="33" t="s">
        <v>4121</v>
      </c>
      <c r="C215" s="49" t="s">
        <v>59</v>
      </c>
      <c r="D215" s="34" t="s">
        <v>503</v>
      </c>
      <c r="E215" s="34" t="s">
        <v>504</v>
      </c>
      <c r="F215" s="42">
        <v>2</v>
      </c>
      <c r="G215" s="42" t="s">
        <v>394</v>
      </c>
      <c r="H215" s="42" t="s">
        <v>397</v>
      </c>
      <c r="I215" s="54"/>
      <c r="J215" s="54"/>
      <c r="K215" s="42" t="s">
        <v>114</v>
      </c>
      <c r="L215" s="39">
        <v>5</v>
      </c>
      <c r="M215" s="151">
        <v>249</v>
      </c>
      <c r="N215" s="153">
        <f t="shared" si="13"/>
        <v>249</v>
      </c>
      <c r="O215" s="32"/>
      <c r="P215" s="35">
        <f t="shared" si="12"/>
        <v>0</v>
      </c>
      <c r="Q215" s="26" t="s">
        <v>36</v>
      </c>
      <c r="R215" s="26"/>
      <c r="S215" s="8"/>
      <c r="T215" s="8"/>
      <c r="AB215" s="37"/>
      <c r="AC215" s="1"/>
      <c r="AD215" s="1"/>
      <c r="AH215" s="179" t="s">
        <v>502</v>
      </c>
    </row>
    <row r="216" spans="2:34" ht="14.45" customHeight="1">
      <c r="B216" s="33"/>
      <c r="C216" s="45"/>
      <c r="D216" s="36" t="s">
        <v>503</v>
      </c>
      <c r="E216" s="36" t="s">
        <v>504</v>
      </c>
      <c r="F216" s="42">
        <v>5</v>
      </c>
      <c r="G216" s="42" t="s">
        <v>65</v>
      </c>
      <c r="H216" s="42" t="s">
        <v>34</v>
      </c>
      <c r="I216" s="42"/>
      <c r="J216" s="42"/>
      <c r="K216" s="42" t="s">
        <v>35</v>
      </c>
      <c r="L216" s="39">
        <v>5</v>
      </c>
      <c r="M216" s="150">
        <v>577.5</v>
      </c>
      <c r="N216" s="153">
        <f t="shared" si="13"/>
        <v>577.5</v>
      </c>
      <c r="O216" s="32"/>
      <c r="P216" s="35">
        <f t="shared" si="12"/>
        <v>0</v>
      </c>
      <c r="Q216" s="26" t="s">
        <v>36</v>
      </c>
      <c r="R216" s="26"/>
      <c r="S216" s="8"/>
      <c r="T216" s="8"/>
      <c r="AB216" s="37"/>
      <c r="AC216" s="1"/>
      <c r="AD216" s="1"/>
      <c r="AH216" s="179" t="s">
        <v>505</v>
      </c>
    </row>
    <row r="217" spans="2:34" ht="14.45" customHeight="1">
      <c r="B217" s="33" t="s">
        <v>4122</v>
      </c>
      <c r="C217" s="45"/>
      <c r="D217" s="36" t="s">
        <v>507</v>
      </c>
      <c r="E217" s="36" t="s">
        <v>508</v>
      </c>
      <c r="F217" s="42">
        <v>2</v>
      </c>
      <c r="G217" s="42" t="s">
        <v>509</v>
      </c>
      <c r="H217" s="42" t="s">
        <v>356</v>
      </c>
      <c r="I217" s="42"/>
      <c r="J217" s="51"/>
      <c r="K217" s="42" t="s">
        <v>29</v>
      </c>
      <c r="L217" s="39">
        <v>5</v>
      </c>
      <c r="M217" s="150">
        <v>327.00000000000006</v>
      </c>
      <c r="N217" s="153">
        <f t="shared" si="13"/>
        <v>327.00000000000006</v>
      </c>
      <c r="O217" s="32"/>
      <c r="P217" s="35">
        <f t="shared" si="12"/>
        <v>0</v>
      </c>
      <c r="Q217" s="26" t="s">
        <v>44</v>
      </c>
      <c r="R217" s="26"/>
      <c r="S217" s="8"/>
      <c r="T217" s="8"/>
      <c r="AB217" s="37"/>
      <c r="AC217" s="1"/>
      <c r="AD217" s="1"/>
      <c r="AH217" s="179" t="s">
        <v>506</v>
      </c>
    </row>
    <row r="218" spans="2:34" s="47" customFormat="1" ht="14.45" customHeight="1">
      <c r="B218" s="33"/>
      <c r="C218" s="45"/>
      <c r="D218" s="36" t="s">
        <v>507</v>
      </c>
      <c r="E218" s="36" t="s">
        <v>508</v>
      </c>
      <c r="F218" s="42">
        <v>5</v>
      </c>
      <c r="G218" s="42" t="s">
        <v>65</v>
      </c>
      <c r="H218" s="42" t="s">
        <v>34</v>
      </c>
      <c r="I218" s="42"/>
      <c r="J218" s="52"/>
      <c r="K218" s="42" t="s">
        <v>35</v>
      </c>
      <c r="L218" s="39">
        <v>5</v>
      </c>
      <c r="M218" s="150">
        <v>577.5</v>
      </c>
      <c r="N218" s="153">
        <f t="shared" si="13"/>
        <v>577.5</v>
      </c>
      <c r="O218" s="32"/>
      <c r="P218" s="35">
        <f t="shared" si="12"/>
        <v>0</v>
      </c>
      <c r="Q218" s="48" t="s">
        <v>36</v>
      </c>
      <c r="R218" s="48"/>
      <c r="AH218" s="179" t="s">
        <v>510</v>
      </c>
    </row>
    <row r="219" spans="2:34" s="47" customFormat="1" ht="14.45" customHeight="1">
      <c r="B219" s="33" t="s">
        <v>4123</v>
      </c>
      <c r="C219" s="49" t="s">
        <v>59</v>
      </c>
      <c r="D219" s="34" t="s">
        <v>507</v>
      </c>
      <c r="E219" s="34" t="s">
        <v>508</v>
      </c>
      <c r="F219" s="42">
        <v>5</v>
      </c>
      <c r="G219" s="42" t="s">
        <v>65</v>
      </c>
      <c r="H219" s="42"/>
      <c r="I219" s="54"/>
      <c r="J219" s="54"/>
      <c r="K219" s="42" t="s">
        <v>35</v>
      </c>
      <c r="L219" s="39">
        <v>5</v>
      </c>
      <c r="M219" s="151">
        <v>408</v>
      </c>
      <c r="N219" s="153">
        <f t="shared" si="13"/>
        <v>408</v>
      </c>
      <c r="O219" s="32"/>
      <c r="P219" s="35">
        <f t="shared" si="12"/>
        <v>0</v>
      </c>
      <c r="Q219" s="48" t="s">
        <v>36</v>
      </c>
      <c r="R219" s="48"/>
      <c r="AH219" s="179" t="s">
        <v>511</v>
      </c>
    </row>
    <row r="220" spans="2:34" ht="14.45" customHeight="1">
      <c r="B220" s="33"/>
      <c r="C220" s="45"/>
      <c r="D220" s="36" t="s">
        <v>513</v>
      </c>
      <c r="E220" s="36" t="s">
        <v>514</v>
      </c>
      <c r="F220" s="42">
        <v>2</v>
      </c>
      <c r="G220" s="42" t="s">
        <v>509</v>
      </c>
      <c r="H220" s="42" t="s">
        <v>131</v>
      </c>
      <c r="I220" s="42"/>
      <c r="J220" s="51"/>
      <c r="K220" s="42" t="s">
        <v>29</v>
      </c>
      <c r="L220" s="39">
        <v>5</v>
      </c>
      <c r="M220" s="150">
        <v>327.00000000000006</v>
      </c>
      <c r="N220" s="153">
        <f t="shared" si="13"/>
        <v>327.00000000000006</v>
      </c>
      <c r="O220" s="32"/>
      <c r="P220" s="35">
        <f t="shared" si="12"/>
        <v>0</v>
      </c>
      <c r="Q220" s="26" t="s">
        <v>36</v>
      </c>
      <c r="R220" s="26"/>
      <c r="S220" s="8"/>
      <c r="T220" s="8"/>
      <c r="AB220" s="37"/>
      <c r="AC220" s="1"/>
      <c r="AD220" s="1"/>
      <c r="AH220" s="179" t="s">
        <v>512</v>
      </c>
    </row>
    <row r="221" spans="2:34" s="47" customFormat="1" ht="14.45" customHeight="1">
      <c r="B221" s="33" t="s">
        <v>4124</v>
      </c>
      <c r="C221" s="49" t="s">
        <v>59</v>
      </c>
      <c r="D221" s="36" t="s">
        <v>513</v>
      </c>
      <c r="E221" s="36" t="s">
        <v>514</v>
      </c>
      <c r="F221" s="42">
        <v>5</v>
      </c>
      <c r="G221" s="42" t="s">
        <v>65</v>
      </c>
      <c r="H221" s="42" t="s">
        <v>397</v>
      </c>
      <c r="I221" s="42"/>
      <c r="J221" s="52"/>
      <c r="K221" s="42" t="s">
        <v>114</v>
      </c>
      <c r="L221" s="39">
        <v>5</v>
      </c>
      <c r="M221" s="150">
        <v>538.5</v>
      </c>
      <c r="N221" s="153">
        <f t="shared" si="13"/>
        <v>538.5</v>
      </c>
      <c r="O221" s="32"/>
      <c r="P221" s="35">
        <f t="shared" si="12"/>
        <v>0</v>
      </c>
      <c r="Q221" s="48" t="s">
        <v>36</v>
      </c>
      <c r="R221" s="48"/>
      <c r="AH221" s="179" t="s">
        <v>515</v>
      </c>
    </row>
    <row r="222" spans="2:34" ht="14.45" customHeight="1">
      <c r="B222" s="33"/>
      <c r="C222" s="45"/>
      <c r="D222" s="34" t="s">
        <v>513</v>
      </c>
      <c r="E222" s="34" t="s">
        <v>514</v>
      </c>
      <c r="F222" s="42">
        <v>5</v>
      </c>
      <c r="G222" s="42" t="s">
        <v>65</v>
      </c>
      <c r="H222" s="42" t="s">
        <v>517</v>
      </c>
      <c r="I222" s="54"/>
      <c r="J222" s="54"/>
      <c r="K222" s="42" t="s">
        <v>114</v>
      </c>
      <c r="L222" s="39">
        <v>5</v>
      </c>
      <c r="M222" s="151">
        <v>369</v>
      </c>
      <c r="N222" s="153">
        <f t="shared" si="13"/>
        <v>369</v>
      </c>
      <c r="O222" s="32"/>
      <c r="P222" s="35">
        <f t="shared" si="12"/>
        <v>0</v>
      </c>
      <c r="Q222" s="26" t="s">
        <v>36</v>
      </c>
      <c r="R222" s="26"/>
      <c r="S222" s="8"/>
      <c r="T222" s="8"/>
      <c r="AB222" s="37"/>
      <c r="AC222" s="1"/>
      <c r="AD222" s="1"/>
      <c r="AH222" s="179" t="s">
        <v>516</v>
      </c>
    </row>
    <row r="223" spans="2:34" ht="14.45" customHeight="1">
      <c r="B223" s="33" t="s">
        <v>4125</v>
      </c>
      <c r="C223" s="45"/>
      <c r="D223" s="36" t="s">
        <v>519</v>
      </c>
      <c r="E223" s="36" t="s">
        <v>520</v>
      </c>
      <c r="F223" s="42">
        <v>2</v>
      </c>
      <c r="G223" s="42" t="s">
        <v>394</v>
      </c>
      <c r="H223" s="42" t="s">
        <v>131</v>
      </c>
      <c r="I223" s="42"/>
      <c r="J223" s="42"/>
      <c r="K223" s="42" t="s">
        <v>114</v>
      </c>
      <c r="L223" s="39">
        <v>5</v>
      </c>
      <c r="M223" s="150">
        <v>310.49999999999994</v>
      </c>
      <c r="N223" s="153">
        <f t="shared" si="13"/>
        <v>310.49999999999994</v>
      </c>
      <c r="O223" s="32"/>
      <c r="P223" s="35">
        <f t="shared" si="12"/>
        <v>0</v>
      </c>
      <c r="Q223" s="26" t="s">
        <v>36</v>
      </c>
      <c r="R223" s="26"/>
      <c r="S223" s="8"/>
      <c r="T223" s="8"/>
      <c r="AB223" s="37"/>
      <c r="AC223" s="1"/>
      <c r="AD223" s="1"/>
      <c r="AH223" s="179" t="s">
        <v>518</v>
      </c>
    </row>
    <row r="224" spans="2:34" ht="14.45" customHeight="1">
      <c r="B224" s="33" t="s">
        <v>4125</v>
      </c>
      <c r="C224" s="45"/>
      <c r="D224" s="34" t="s">
        <v>519</v>
      </c>
      <c r="E224" s="34" t="s">
        <v>520</v>
      </c>
      <c r="F224" s="42">
        <v>2</v>
      </c>
      <c r="G224" s="42" t="s">
        <v>394</v>
      </c>
      <c r="H224" s="42" t="s">
        <v>131</v>
      </c>
      <c r="I224" s="54"/>
      <c r="J224" s="54"/>
      <c r="K224" s="42" t="s">
        <v>114</v>
      </c>
      <c r="L224" s="39">
        <v>5</v>
      </c>
      <c r="M224" s="151">
        <v>279</v>
      </c>
      <c r="N224" s="153">
        <f t="shared" si="13"/>
        <v>279</v>
      </c>
      <c r="O224" s="32"/>
      <c r="P224" s="35">
        <f t="shared" si="12"/>
        <v>0</v>
      </c>
      <c r="Q224" s="26" t="s">
        <v>36</v>
      </c>
      <c r="R224" s="26"/>
      <c r="S224" s="8"/>
      <c r="T224" s="8"/>
      <c r="AB224" s="37"/>
      <c r="AC224" s="1"/>
      <c r="AD224" s="1"/>
      <c r="AH224" s="179" t="s">
        <v>518</v>
      </c>
    </row>
    <row r="225" spans="2:34" ht="14.45" customHeight="1">
      <c r="B225" s="33"/>
      <c r="C225" s="45"/>
      <c r="D225" s="41" t="s">
        <v>5368</v>
      </c>
      <c r="E225" s="41" t="s">
        <v>5281</v>
      </c>
      <c r="F225" s="42">
        <v>5</v>
      </c>
      <c r="G225" s="42" t="s">
        <v>65</v>
      </c>
      <c r="H225" s="51" t="s">
        <v>34</v>
      </c>
      <c r="I225" s="51"/>
      <c r="J225" s="51"/>
      <c r="K225" s="42" t="s">
        <v>35</v>
      </c>
      <c r="L225" s="39">
        <v>5</v>
      </c>
      <c r="M225" s="151">
        <v>491</v>
      </c>
      <c r="N225" s="153">
        <v>425</v>
      </c>
      <c r="O225" s="32"/>
      <c r="P225" s="35">
        <f t="shared" si="12"/>
        <v>0</v>
      </c>
      <c r="Q225" s="26" t="s">
        <v>36</v>
      </c>
      <c r="R225" s="26"/>
      <c r="S225" s="8"/>
      <c r="T225" s="8"/>
      <c r="AB225" s="37"/>
      <c r="AC225" s="1"/>
      <c r="AD225" s="1"/>
      <c r="AH225" s="179" t="s">
        <v>5145</v>
      </c>
    </row>
    <row r="226" spans="2:34" ht="14.45" customHeight="1">
      <c r="B226" s="33"/>
      <c r="C226" s="45"/>
      <c r="D226" s="36" t="s">
        <v>522</v>
      </c>
      <c r="E226" s="36" t="s">
        <v>523</v>
      </c>
      <c r="F226" s="42">
        <v>10</v>
      </c>
      <c r="G226" s="42" t="s">
        <v>48</v>
      </c>
      <c r="H226" s="42" t="s">
        <v>524</v>
      </c>
      <c r="I226" s="42"/>
      <c r="J226" s="51"/>
      <c r="K226" s="42" t="s">
        <v>35</v>
      </c>
      <c r="L226" s="39">
        <v>1</v>
      </c>
      <c r="M226" s="150">
        <v>2173.9694999999997</v>
      </c>
      <c r="N226" s="153">
        <f t="shared" ref="N226:N234" si="14">IF($N$4="в кассу предприятия",M226,IF($N$4="на счет ООО (КФХ)",M226*1.075,"-"))</f>
        <v>2173.9694999999997</v>
      </c>
      <c r="O226" s="32"/>
      <c r="P226" s="35">
        <f t="shared" si="12"/>
        <v>0</v>
      </c>
      <c r="Q226" s="26" t="s">
        <v>36</v>
      </c>
      <c r="R226" s="26"/>
      <c r="S226" s="8"/>
      <c r="T226" s="8"/>
      <c r="AB226" s="37"/>
      <c r="AC226" s="1"/>
      <c r="AD226" s="1"/>
      <c r="AH226" s="179" t="s">
        <v>521</v>
      </c>
    </row>
    <row r="227" spans="2:34" ht="14.45" customHeight="1">
      <c r="B227" s="33"/>
      <c r="C227" s="41"/>
      <c r="D227" s="41" t="s">
        <v>526</v>
      </c>
      <c r="E227" s="41" t="s">
        <v>527</v>
      </c>
      <c r="F227" s="42">
        <v>10</v>
      </c>
      <c r="G227" s="42" t="s">
        <v>48</v>
      </c>
      <c r="H227" s="39" t="s">
        <v>102</v>
      </c>
      <c r="I227" s="39"/>
      <c r="J227" s="39"/>
      <c r="K227" s="39" t="s">
        <v>35</v>
      </c>
      <c r="L227" s="39">
        <v>1</v>
      </c>
      <c r="M227" s="150">
        <v>1539</v>
      </c>
      <c r="N227" s="153">
        <f t="shared" si="14"/>
        <v>1539</v>
      </c>
      <c r="O227" s="32"/>
      <c r="P227" s="35">
        <f t="shared" si="12"/>
        <v>0</v>
      </c>
      <c r="Q227" s="26" t="s">
        <v>36</v>
      </c>
      <c r="R227" s="26"/>
      <c r="S227" s="8"/>
      <c r="T227" s="8"/>
      <c r="AB227" s="37"/>
      <c r="AC227" s="1"/>
      <c r="AD227" s="1"/>
      <c r="AH227" s="179" t="s">
        <v>525</v>
      </c>
    </row>
    <row r="228" spans="2:34" ht="14.45" customHeight="1">
      <c r="B228" s="33" t="s">
        <v>4126</v>
      </c>
      <c r="C228" s="45"/>
      <c r="D228" s="36" t="s">
        <v>529</v>
      </c>
      <c r="E228" s="36" t="s">
        <v>530</v>
      </c>
      <c r="F228" s="42">
        <v>11</v>
      </c>
      <c r="G228" s="42" t="s">
        <v>5680</v>
      </c>
      <c r="H228" s="42" t="s">
        <v>531</v>
      </c>
      <c r="I228" s="42"/>
      <c r="J228" s="54"/>
      <c r="K228" s="42" t="s">
        <v>35</v>
      </c>
      <c r="L228" s="39">
        <v>1</v>
      </c>
      <c r="M228" s="150">
        <v>3345.0000000000005</v>
      </c>
      <c r="N228" s="153">
        <f t="shared" si="14"/>
        <v>3345.0000000000005</v>
      </c>
      <c r="O228" s="32"/>
      <c r="P228" s="35">
        <f t="shared" si="12"/>
        <v>0</v>
      </c>
      <c r="Q228" s="26" t="s">
        <v>36</v>
      </c>
      <c r="R228" s="26"/>
      <c r="S228" s="8"/>
      <c r="T228" s="8"/>
      <c r="AB228" s="37"/>
      <c r="AC228" s="1"/>
      <c r="AD228" s="1"/>
      <c r="AH228" s="179" t="s">
        <v>528</v>
      </c>
    </row>
    <row r="229" spans="2:34" ht="14.45" customHeight="1">
      <c r="B229" s="33" t="s">
        <v>4127</v>
      </c>
      <c r="C229" s="45"/>
      <c r="D229" s="34" t="s">
        <v>529</v>
      </c>
      <c r="E229" s="34" t="s">
        <v>533</v>
      </c>
      <c r="F229" s="33">
        <v>24</v>
      </c>
      <c r="G229" s="42" t="s">
        <v>118</v>
      </c>
      <c r="H229" s="42" t="s">
        <v>123</v>
      </c>
      <c r="I229" s="42"/>
      <c r="J229" s="42"/>
      <c r="K229" s="42" t="s">
        <v>120</v>
      </c>
      <c r="L229" s="39">
        <v>1</v>
      </c>
      <c r="M229" s="151">
        <v>669</v>
      </c>
      <c r="N229" s="153">
        <f t="shared" si="14"/>
        <v>669</v>
      </c>
      <c r="O229" s="32"/>
      <c r="P229" s="35">
        <f t="shared" si="12"/>
        <v>0</v>
      </c>
      <c r="Q229" s="26" t="s">
        <v>36</v>
      </c>
      <c r="R229" s="26"/>
      <c r="S229" s="8"/>
      <c r="T229" s="8"/>
      <c r="AB229" s="37"/>
      <c r="AC229" s="1"/>
      <c r="AD229" s="1"/>
      <c r="AH229" s="179" t="s">
        <v>532</v>
      </c>
    </row>
    <row r="230" spans="2:34" ht="14.45" customHeight="1">
      <c r="B230" s="33" t="s">
        <v>4128</v>
      </c>
      <c r="C230" s="49"/>
      <c r="D230" s="34" t="s">
        <v>529</v>
      </c>
      <c r="E230" s="34" t="s">
        <v>533</v>
      </c>
      <c r="F230" s="33">
        <v>24</v>
      </c>
      <c r="G230" s="42" t="s">
        <v>118</v>
      </c>
      <c r="H230" s="42" t="s">
        <v>535</v>
      </c>
      <c r="I230" s="42"/>
      <c r="J230" s="42"/>
      <c r="K230" s="42" t="s">
        <v>120</v>
      </c>
      <c r="L230" s="39">
        <v>1</v>
      </c>
      <c r="M230" s="151">
        <v>1164</v>
      </c>
      <c r="N230" s="153">
        <f t="shared" si="14"/>
        <v>1164</v>
      </c>
      <c r="O230" s="32"/>
      <c r="P230" s="35">
        <f t="shared" si="12"/>
        <v>0</v>
      </c>
      <c r="Q230" s="26" t="s">
        <v>36</v>
      </c>
      <c r="R230" s="26"/>
      <c r="S230" s="8"/>
      <c r="T230" s="8"/>
      <c r="AB230" s="37"/>
      <c r="AC230" s="1"/>
      <c r="AD230" s="1"/>
      <c r="AH230" s="179" t="s">
        <v>534</v>
      </c>
    </row>
    <row r="231" spans="2:34" ht="14.45" customHeight="1">
      <c r="B231" s="33" t="s">
        <v>4129</v>
      </c>
      <c r="C231" s="49"/>
      <c r="D231" s="34" t="s">
        <v>529</v>
      </c>
      <c r="E231" s="34" t="s">
        <v>533</v>
      </c>
      <c r="F231" s="33">
        <v>24</v>
      </c>
      <c r="G231" s="42" t="s">
        <v>118</v>
      </c>
      <c r="H231" s="42" t="s">
        <v>257</v>
      </c>
      <c r="I231" s="42"/>
      <c r="J231" s="42"/>
      <c r="K231" s="42" t="s">
        <v>120</v>
      </c>
      <c r="L231" s="39">
        <v>1</v>
      </c>
      <c r="M231" s="151">
        <v>1493</v>
      </c>
      <c r="N231" s="153">
        <f t="shared" si="14"/>
        <v>1493</v>
      </c>
      <c r="O231" s="32"/>
      <c r="P231" s="35">
        <f t="shared" si="12"/>
        <v>0</v>
      </c>
      <c r="Q231" s="26" t="s">
        <v>36</v>
      </c>
      <c r="R231" s="26"/>
      <c r="S231" s="8"/>
      <c r="T231" s="8"/>
      <c r="AB231" s="37"/>
      <c r="AC231" s="1"/>
      <c r="AD231" s="1"/>
      <c r="AH231" s="179" t="s">
        <v>536</v>
      </c>
    </row>
    <row r="232" spans="2:34" ht="14.45" customHeight="1">
      <c r="B232" s="33" t="s">
        <v>4130</v>
      </c>
      <c r="C232" s="49"/>
      <c r="D232" s="34" t="s">
        <v>529</v>
      </c>
      <c r="E232" s="34" t="s">
        <v>533</v>
      </c>
      <c r="F232" s="33">
        <v>24</v>
      </c>
      <c r="G232" s="42" t="s">
        <v>118</v>
      </c>
      <c r="H232" s="42" t="s">
        <v>258</v>
      </c>
      <c r="I232" s="42"/>
      <c r="J232" s="42"/>
      <c r="K232" s="42" t="s">
        <v>120</v>
      </c>
      <c r="L232" s="39">
        <v>1</v>
      </c>
      <c r="M232" s="151">
        <v>2238</v>
      </c>
      <c r="N232" s="153">
        <f t="shared" si="14"/>
        <v>2238</v>
      </c>
      <c r="O232" s="32"/>
      <c r="P232" s="35">
        <f t="shared" si="12"/>
        <v>0</v>
      </c>
      <c r="Q232" s="26" t="s">
        <v>36</v>
      </c>
      <c r="R232" s="26"/>
      <c r="S232" s="8"/>
      <c r="T232" s="8"/>
      <c r="AB232" s="37"/>
      <c r="AC232" s="1"/>
      <c r="AD232" s="1"/>
      <c r="AH232" s="179" t="s">
        <v>537</v>
      </c>
    </row>
    <row r="233" spans="2:34" s="47" customFormat="1" ht="14.45" customHeight="1">
      <c r="B233" s="33"/>
      <c r="C233" s="41"/>
      <c r="D233" s="41" t="s">
        <v>539</v>
      </c>
      <c r="E233" s="41" t="s">
        <v>540</v>
      </c>
      <c r="F233" s="42">
        <v>10</v>
      </c>
      <c r="G233" s="42" t="s">
        <v>48</v>
      </c>
      <c r="H233" s="39" t="s">
        <v>123</v>
      </c>
      <c r="I233" s="39"/>
      <c r="J233" s="39"/>
      <c r="K233" s="39" t="s">
        <v>35</v>
      </c>
      <c r="L233" s="39">
        <v>1</v>
      </c>
      <c r="M233" s="150">
        <v>1950</v>
      </c>
      <c r="N233" s="153">
        <f t="shared" si="14"/>
        <v>1950</v>
      </c>
      <c r="O233" s="32"/>
      <c r="P233" s="35">
        <f t="shared" si="12"/>
        <v>0</v>
      </c>
      <c r="Q233" s="48" t="s">
        <v>36</v>
      </c>
      <c r="R233" s="48"/>
      <c r="AH233" s="179" t="s">
        <v>538</v>
      </c>
    </row>
    <row r="234" spans="2:34" ht="14.45" customHeight="1">
      <c r="B234" s="33" t="s">
        <v>4131</v>
      </c>
      <c r="C234" s="40"/>
      <c r="D234" s="41" t="s">
        <v>539</v>
      </c>
      <c r="E234" s="41" t="s">
        <v>540</v>
      </c>
      <c r="F234" s="33">
        <v>24</v>
      </c>
      <c r="G234" s="39" t="s">
        <v>118</v>
      </c>
      <c r="H234" s="39" t="s">
        <v>542</v>
      </c>
      <c r="I234" s="39"/>
      <c r="J234" s="39"/>
      <c r="K234" s="39" t="s">
        <v>120</v>
      </c>
      <c r="L234" s="58">
        <v>1</v>
      </c>
      <c r="M234" s="151">
        <v>3385</v>
      </c>
      <c r="N234" s="153">
        <f t="shared" si="14"/>
        <v>3385</v>
      </c>
      <c r="O234" s="32"/>
      <c r="P234" s="35">
        <f t="shared" si="12"/>
        <v>0</v>
      </c>
      <c r="Q234" s="26" t="s">
        <v>36</v>
      </c>
      <c r="R234" s="26"/>
      <c r="S234" s="8"/>
      <c r="T234" s="8"/>
      <c r="AB234" s="37"/>
      <c r="AC234" s="1"/>
      <c r="AD234" s="1"/>
      <c r="AH234" s="179" t="s">
        <v>541</v>
      </c>
    </row>
    <row r="235" spans="2:34" ht="14.45" customHeight="1">
      <c r="B235" s="33"/>
      <c r="C235" s="45"/>
      <c r="D235" s="41" t="s">
        <v>5369</v>
      </c>
      <c r="E235" s="41" t="s">
        <v>5319</v>
      </c>
      <c r="F235" s="42">
        <v>10</v>
      </c>
      <c r="G235" s="42" t="s">
        <v>48</v>
      </c>
      <c r="H235" s="51" t="s">
        <v>5275</v>
      </c>
      <c r="I235" s="51"/>
      <c r="J235" s="51"/>
      <c r="K235" s="42" t="s">
        <v>35</v>
      </c>
      <c r="L235" s="39">
        <v>1</v>
      </c>
      <c r="M235" s="151">
        <v>2250</v>
      </c>
      <c r="N235" s="153">
        <v>1950</v>
      </c>
      <c r="O235" s="32"/>
      <c r="P235" s="35">
        <f t="shared" si="12"/>
        <v>0</v>
      </c>
      <c r="Q235" s="26" t="s">
        <v>36</v>
      </c>
      <c r="R235" s="26"/>
      <c r="S235" s="8"/>
      <c r="T235" s="8"/>
      <c r="AB235" s="37"/>
      <c r="AC235" s="1"/>
      <c r="AD235" s="1"/>
      <c r="AH235" s="179" t="s">
        <v>5146</v>
      </c>
    </row>
    <row r="236" spans="2:34" ht="14.45" customHeight="1">
      <c r="B236" s="33"/>
      <c r="C236" s="41"/>
      <c r="D236" s="41" t="s">
        <v>544</v>
      </c>
      <c r="E236" s="41" t="s">
        <v>545</v>
      </c>
      <c r="F236" s="42">
        <v>15</v>
      </c>
      <c r="G236" s="42" t="s">
        <v>40</v>
      </c>
      <c r="H236" s="39" t="s">
        <v>546</v>
      </c>
      <c r="I236" s="39"/>
      <c r="J236" s="39"/>
      <c r="K236" s="39" t="s">
        <v>35</v>
      </c>
      <c r="L236" s="39">
        <v>1</v>
      </c>
      <c r="M236" s="150">
        <v>5074.5</v>
      </c>
      <c r="N236" s="153">
        <f>IF($N$4="в кассу предприятия",M236,IF($N$4="на счет ООО (КФХ)",M236*1.075,"-"))</f>
        <v>5074.5</v>
      </c>
      <c r="O236" s="32"/>
      <c r="P236" s="35">
        <f t="shared" si="12"/>
        <v>0</v>
      </c>
      <c r="Q236" s="26" t="s">
        <v>36</v>
      </c>
      <c r="R236" s="26"/>
      <c r="S236" s="8"/>
      <c r="T236" s="8"/>
      <c r="AB236" s="37"/>
      <c r="AC236" s="1"/>
      <c r="AD236" s="1"/>
      <c r="AH236" s="179" t="s">
        <v>543</v>
      </c>
    </row>
    <row r="237" spans="2:34" ht="14.45" customHeight="1">
      <c r="B237" s="33" t="s">
        <v>5224</v>
      </c>
      <c r="C237" s="45"/>
      <c r="D237" s="41" t="s">
        <v>5372</v>
      </c>
      <c r="E237" s="41" t="s">
        <v>5370</v>
      </c>
      <c r="F237" s="42"/>
      <c r="G237" s="42"/>
      <c r="H237" s="51"/>
      <c r="I237" s="51" t="s">
        <v>180</v>
      </c>
      <c r="J237" s="51"/>
      <c r="K237" s="42" t="s">
        <v>29</v>
      </c>
      <c r="L237" s="39"/>
      <c r="M237" s="151">
        <v>2880</v>
      </c>
      <c r="N237" s="153">
        <v>2495</v>
      </c>
      <c r="O237" s="32"/>
      <c r="P237" s="35">
        <f t="shared" si="12"/>
        <v>0</v>
      </c>
      <c r="Q237" s="26" t="s">
        <v>36</v>
      </c>
      <c r="R237" s="26"/>
      <c r="S237" s="8"/>
      <c r="T237" s="8"/>
      <c r="AB237" s="37"/>
      <c r="AC237" s="1"/>
      <c r="AD237" s="1"/>
      <c r="AH237" s="179" t="s">
        <v>5147</v>
      </c>
    </row>
    <row r="238" spans="2:34" s="47" customFormat="1" ht="14.45" customHeight="1">
      <c r="B238" s="33"/>
      <c r="C238" s="45"/>
      <c r="D238" s="41" t="s">
        <v>548</v>
      </c>
      <c r="E238" s="41" t="s">
        <v>549</v>
      </c>
      <c r="F238" s="42">
        <v>10</v>
      </c>
      <c r="G238" s="39" t="s">
        <v>48</v>
      </c>
      <c r="H238" s="54"/>
      <c r="I238" s="51" t="s">
        <v>550</v>
      </c>
      <c r="J238" s="54"/>
      <c r="K238" s="42" t="s">
        <v>35</v>
      </c>
      <c r="L238" s="39">
        <v>1</v>
      </c>
      <c r="M238" s="150">
        <v>3345.0000000000005</v>
      </c>
      <c r="N238" s="153">
        <f t="shared" ref="N238:N246" si="15">IF($N$4="в кассу предприятия",M238,IF($N$4="на счет ООО (КФХ)",M238*1.075,"-"))</f>
        <v>3345.0000000000005</v>
      </c>
      <c r="O238" s="32"/>
      <c r="P238" s="35">
        <f t="shared" si="12"/>
        <v>0</v>
      </c>
      <c r="Q238" s="55" t="s">
        <v>24</v>
      </c>
      <c r="R238" s="56">
        <f>O238*M238</f>
        <v>0</v>
      </c>
      <c r="AH238" s="179" t="s">
        <v>547</v>
      </c>
    </row>
    <row r="239" spans="2:34" ht="14.45" customHeight="1">
      <c r="B239" s="33"/>
      <c r="C239" s="41"/>
      <c r="D239" s="41" t="s">
        <v>552</v>
      </c>
      <c r="E239" s="41" t="s">
        <v>553</v>
      </c>
      <c r="F239" s="42">
        <v>15</v>
      </c>
      <c r="G239" s="42" t="s">
        <v>40</v>
      </c>
      <c r="H239" s="39" t="s">
        <v>546</v>
      </c>
      <c r="I239" s="39"/>
      <c r="J239" s="39"/>
      <c r="K239" s="39" t="s">
        <v>35</v>
      </c>
      <c r="L239" s="39">
        <v>1</v>
      </c>
      <c r="M239" s="150">
        <v>5074.5</v>
      </c>
      <c r="N239" s="153">
        <f t="shared" si="15"/>
        <v>5074.5</v>
      </c>
      <c r="O239" s="32"/>
      <c r="P239" s="35">
        <f t="shared" si="12"/>
        <v>0</v>
      </c>
      <c r="Q239" s="26" t="s">
        <v>36</v>
      </c>
      <c r="R239" s="26"/>
      <c r="S239" s="8"/>
      <c r="T239" s="8"/>
      <c r="AB239" s="37"/>
      <c r="AC239" s="1"/>
      <c r="AD239" s="1"/>
      <c r="AH239" s="179" t="s">
        <v>551</v>
      </c>
    </row>
    <row r="240" spans="2:34" ht="14.45" customHeight="1">
      <c r="B240" s="33" t="s">
        <v>4132</v>
      </c>
      <c r="C240" s="45"/>
      <c r="D240" s="36" t="s">
        <v>555</v>
      </c>
      <c r="E240" s="36" t="s">
        <v>556</v>
      </c>
      <c r="F240" s="42">
        <v>9</v>
      </c>
      <c r="G240" s="42" t="s">
        <v>326</v>
      </c>
      <c r="H240" s="42"/>
      <c r="I240" s="42"/>
      <c r="J240" s="42"/>
      <c r="K240" s="42" t="s">
        <v>35</v>
      </c>
      <c r="L240" s="39">
        <v>1</v>
      </c>
      <c r="M240" s="150">
        <v>1084.5</v>
      </c>
      <c r="N240" s="153">
        <f t="shared" si="15"/>
        <v>1084.5</v>
      </c>
      <c r="O240" s="32"/>
      <c r="P240" s="35">
        <f t="shared" si="12"/>
        <v>0</v>
      </c>
      <c r="Q240" s="26" t="s">
        <v>36</v>
      </c>
      <c r="R240" s="26"/>
      <c r="S240" s="8"/>
      <c r="T240" s="8"/>
      <c r="AB240" s="37"/>
      <c r="AC240" s="1"/>
      <c r="AD240" s="1"/>
      <c r="AH240" s="179" t="s">
        <v>554</v>
      </c>
    </row>
    <row r="241" spans="2:34" s="47" customFormat="1" ht="14.45" customHeight="1">
      <c r="B241" s="33"/>
      <c r="C241" s="45"/>
      <c r="D241" s="34" t="s">
        <v>558</v>
      </c>
      <c r="E241" s="34" t="s">
        <v>559</v>
      </c>
      <c r="F241" s="42">
        <v>10</v>
      </c>
      <c r="G241" s="42" t="s">
        <v>48</v>
      </c>
      <c r="H241" s="42"/>
      <c r="I241" s="42"/>
      <c r="J241" s="42"/>
      <c r="K241" s="42" t="s">
        <v>29</v>
      </c>
      <c r="L241" s="39">
        <v>1</v>
      </c>
      <c r="M241" s="151">
        <v>1128</v>
      </c>
      <c r="N241" s="153">
        <f t="shared" si="15"/>
        <v>1128</v>
      </c>
      <c r="O241" s="32"/>
      <c r="P241" s="35">
        <f t="shared" si="12"/>
        <v>0</v>
      </c>
      <c r="Q241" s="48" t="s">
        <v>36</v>
      </c>
      <c r="R241" s="48"/>
      <c r="AH241" s="179" t="s">
        <v>557</v>
      </c>
    </row>
    <row r="242" spans="2:34" ht="14.45" customHeight="1">
      <c r="B242" s="33"/>
      <c r="C242" s="40"/>
      <c r="D242" s="41" t="s">
        <v>561</v>
      </c>
      <c r="E242" s="41" t="s">
        <v>562</v>
      </c>
      <c r="F242" s="33">
        <v>7</v>
      </c>
      <c r="G242" s="39" t="s">
        <v>33</v>
      </c>
      <c r="H242" s="39" t="s">
        <v>110</v>
      </c>
      <c r="I242" s="39"/>
      <c r="J242" s="39"/>
      <c r="K242" s="39" t="s">
        <v>35</v>
      </c>
      <c r="L242" s="43">
        <v>5</v>
      </c>
      <c r="M242" s="150">
        <v>798.41737500000011</v>
      </c>
      <c r="N242" s="153">
        <f t="shared" si="15"/>
        <v>798.41737500000011</v>
      </c>
      <c r="O242" s="32"/>
      <c r="P242" s="35">
        <f t="shared" si="12"/>
        <v>0</v>
      </c>
      <c r="Q242" s="26" t="s">
        <v>36</v>
      </c>
      <c r="R242" s="26"/>
      <c r="S242" s="8"/>
      <c r="T242" s="8"/>
      <c r="AB242" s="37"/>
      <c r="AC242" s="1"/>
      <c r="AD242" s="1"/>
      <c r="AH242" s="179" t="s">
        <v>560</v>
      </c>
    </row>
    <row r="243" spans="2:34" ht="14.45" customHeight="1">
      <c r="B243" s="33" t="s">
        <v>4133</v>
      </c>
      <c r="C243" s="45"/>
      <c r="D243" s="36" t="s">
        <v>564</v>
      </c>
      <c r="E243" s="36" t="s">
        <v>565</v>
      </c>
      <c r="F243" s="42">
        <v>5</v>
      </c>
      <c r="G243" s="42" t="s">
        <v>65</v>
      </c>
      <c r="H243" s="42"/>
      <c r="I243" s="42"/>
      <c r="J243" s="42"/>
      <c r="K243" s="42" t="s">
        <v>29</v>
      </c>
      <c r="L243" s="39">
        <v>5</v>
      </c>
      <c r="M243" s="150">
        <v>490.35308552439074</v>
      </c>
      <c r="N243" s="153">
        <f t="shared" si="15"/>
        <v>490.35308552439074</v>
      </c>
      <c r="O243" s="32"/>
      <c r="P243" s="35">
        <f t="shared" si="12"/>
        <v>0</v>
      </c>
      <c r="Q243" s="26" t="s">
        <v>36</v>
      </c>
      <c r="R243" s="26"/>
      <c r="S243" s="8"/>
      <c r="T243" s="8"/>
      <c r="AB243" s="37"/>
      <c r="AC243" s="1"/>
      <c r="AD243" s="1"/>
      <c r="AH243" s="179" t="s">
        <v>566</v>
      </c>
    </row>
    <row r="244" spans="2:34" ht="14.45" customHeight="1">
      <c r="B244" s="33" t="s">
        <v>4134</v>
      </c>
      <c r="C244" s="49" t="s">
        <v>59</v>
      </c>
      <c r="D244" s="36" t="s">
        <v>564</v>
      </c>
      <c r="E244" s="36" t="s">
        <v>565</v>
      </c>
      <c r="F244" s="42">
        <v>5</v>
      </c>
      <c r="G244" s="42" t="s">
        <v>65</v>
      </c>
      <c r="H244" s="42"/>
      <c r="I244" s="42"/>
      <c r="J244" s="51"/>
      <c r="K244" s="42" t="s">
        <v>35</v>
      </c>
      <c r="L244" s="39">
        <v>5</v>
      </c>
      <c r="M244" s="150">
        <v>535.5</v>
      </c>
      <c r="N244" s="153">
        <f t="shared" si="15"/>
        <v>535.5</v>
      </c>
      <c r="O244" s="32"/>
      <c r="P244" s="35">
        <f t="shared" si="12"/>
        <v>0</v>
      </c>
      <c r="Q244" s="26" t="s">
        <v>36</v>
      </c>
      <c r="R244" s="26"/>
      <c r="S244" s="8"/>
      <c r="T244" s="8"/>
      <c r="AB244" s="37"/>
      <c r="AC244" s="1"/>
      <c r="AD244" s="1"/>
      <c r="AH244" s="179" t="s">
        <v>567</v>
      </c>
    </row>
    <row r="245" spans="2:34" s="47" customFormat="1" ht="14.45" customHeight="1">
      <c r="B245" s="33"/>
      <c r="C245" s="45"/>
      <c r="D245" s="41" t="s">
        <v>564</v>
      </c>
      <c r="E245" s="41" t="s">
        <v>565</v>
      </c>
      <c r="F245" s="42">
        <v>9</v>
      </c>
      <c r="G245" s="39" t="s">
        <v>326</v>
      </c>
      <c r="H245" s="42"/>
      <c r="I245" s="51"/>
      <c r="J245" s="42"/>
      <c r="K245" s="42" t="s">
        <v>35</v>
      </c>
      <c r="L245" s="39">
        <v>1</v>
      </c>
      <c r="M245" s="150">
        <v>1021.5</v>
      </c>
      <c r="N245" s="153">
        <f t="shared" si="15"/>
        <v>1021.5</v>
      </c>
      <c r="O245" s="32"/>
      <c r="P245" s="35">
        <f t="shared" si="12"/>
        <v>0</v>
      </c>
      <c r="Q245" s="48" t="s">
        <v>36</v>
      </c>
      <c r="R245" s="48"/>
      <c r="AH245" s="179" t="s">
        <v>568</v>
      </c>
    </row>
    <row r="246" spans="2:34" s="60" customFormat="1" ht="14.45" customHeight="1">
      <c r="B246" s="33"/>
      <c r="C246" s="45"/>
      <c r="D246" s="34" t="s">
        <v>564</v>
      </c>
      <c r="E246" s="34" t="s">
        <v>565</v>
      </c>
      <c r="F246" s="33">
        <v>17</v>
      </c>
      <c r="G246" s="42" t="s">
        <v>62</v>
      </c>
      <c r="H246" s="42" t="s">
        <v>102</v>
      </c>
      <c r="I246" s="42"/>
      <c r="J246" s="42"/>
      <c r="K246" s="42" t="s">
        <v>35</v>
      </c>
      <c r="L246" s="39">
        <v>1</v>
      </c>
      <c r="M246" s="151">
        <v>3606</v>
      </c>
      <c r="N246" s="153">
        <f t="shared" si="15"/>
        <v>3606</v>
      </c>
      <c r="O246" s="32"/>
      <c r="P246" s="35">
        <f t="shared" si="12"/>
        <v>0</v>
      </c>
      <c r="Q246" s="26" t="s">
        <v>36</v>
      </c>
      <c r="R246" s="26"/>
      <c r="S246" s="8"/>
      <c r="T246" s="8"/>
      <c r="U246" s="8"/>
      <c r="V246" s="8"/>
      <c r="W246" s="8"/>
      <c r="X246" s="8"/>
      <c r="Y246" s="8"/>
      <c r="Z246" s="8"/>
      <c r="AA246" s="8"/>
      <c r="AB246" s="37"/>
      <c r="AH246" s="179" t="s">
        <v>563</v>
      </c>
    </row>
    <row r="247" spans="2:34" ht="14.45" customHeight="1">
      <c r="B247" s="33"/>
      <c r="C247" s="45"/>
      <c r="D247" s="41" t="s">
        <v>5371</v>
      </c>
      <c r="E247" s="41" t="s">
        <v>5282</v>
      </c>
      <c r="F247" s="42">
        <v>6</v>
      </c>
      <c r="G247" s="42" t="s">
        <v>614</v>
      </c>
      <c r="H247" s="51" t="s">
        <v>34</v>
      </c>
      <c r="I247" s="51"/>
      <c r="J247" s="51"/>
      <c r="K247" s="42" t="s">
        <v>35</v>
      </c>
      <c r="L247" s="39">
        <v>5</v>
      </c>
      <c r="M247" s="151">
        <v>491</v>
      </c>
      <c r="N247" s="153">
        <v>425</v>
      </c>
      <c r="O247" s="32"/>
      <c r="P247" s="35">
        <f t="shared" si="12"/>
        <v>0</v>
      </c>
      <c r="Q247" s="26" t="s">
        <v>36</v>
      </c>
      <c r="R247" s="26"/>
      <c r="S247" s="8"/>
      <c r="T247" s="8"/>
      <c r="AB247" s="37"/>
      <c r="AC247" s="1"/>
      <c r="AD247" s="1"/>
      <c r="AH247" s="179" t="s">
        <v>5148</v>
      </c>
    </row>
    <row r="248" spans="2:34" ht="14.45" customHeight="1">
      <c r="B248" s="33" t="s">
        <v>4135</v>
      </c>
      <c r="C248" s="49" t="s">
        <v>59</v>
      </c>
      <c r="D248" s="34" t="s">
        <v>570</v>
      </c>
      <c r="E248" s="34" t="s">
        <v>571</v>
      </c>
      <c r="F248" s="42">
        <v>5</v>
      </c>
      <c r="G248" s="42" t="s">
        <v>65</v>
      </c>
      <c r="H248" s="42"/>
      <c r="I248" s="42"/>
      <c r="J248" s="42"/>
      <c r="K248" s="42" t="s">
        <v>114</v>
      </c>
      <c r="L248" s="39">
        <v>5</v>
      </c>
      <c r="M248" s="151">
        <v>439</v>
      </c>
      <c r="N248" s="153">
        <f>IF($N$4="в кассу предприятия",M248,IF($N$4="на счет ООО (КФХ)",M248*1.075,"-"))</f>
        <v>439</v>
      </c>
      <c r="O248" s="32"/>
      <c r="P248" s="35">
        <f t="shared" si="12"/>
        <v>0</v>
      </c>
      <c r="Q248" s="26" t="s">
        <v>36</v>
      </c>
      <c r="R248" s="26"/>
      <c r="S248" s="8"/>
      <c r="T248" s="8"/>
      <c r="AB248" s="37"/>
      <c r="AC248" s="1"/>
      <c r="AD248" s="1"/>
      <c r="AH248" s="179" t="s">
        <v>569</v>
      </c>
    </row>
    <row r="249" spans="2:34" ht="14.45" customHeight="1">
      <c r="B249" s="33"/>
      <c r="C249" s="45"/>
      <c r="D249" s="34" t="s">
        <v>570</v>
      </c>
      <c r="E249" s="34" t="s">
        <v>571</v>
      </c>
      <c r="F249" s="42">
        <v>5</v>
      </c>
      <c r="G249" s="42" t="s">
        <v>65</v>
      </c>
      <c r="H249" s="42" t="s">
        <v>34</v>
      </c>
      <c r="I249" s="42"/>
      <c r="J249" s="42"/>
      <c r="K249" s="42" t="s">
        <v>35</v>
      </c>
      <c r="L249" s="39">
        <v>5</v>
      </c>
      <c r="M249" s="151">
        <v>491</v>
      </c>
      <c r="N249" s="153">
        <f>IF($N$4="в кассу предприятия",M249,IF($N$4="на счет ООО (КФХ)",M249*1.075,"-"))</f>
        <v>491</v>
      </c>
      <c r="O249" s="32"/>
      <c r="P249" s="35">
        <f t="shared" si="12"/>
        <v>0</v>
      </c>
      <c r="Q249" s="6" t="s">
        <v>24</v>
      </c>
      <c r="R249" s="7">
        <f>O249*M249</f>
        <v>0</v>
      </c>
      <c r="S249" s="8"/>
      <c r="T249" s="8"/>
      <c r="AB249" s="37"/>
      <c r="AC249" s="1"/>
      <c r="AD249" s="1"/>
      <c r="AH249" s="179" t="s">
        <v>573</v>
      </c>
    </row>
    <row r="250" spans="2:34" ht="14.45" customHeight="1">
      <c r="B250" s="33" t="s">
        <v>4136</v>
      </c>
      <c r="C250" s="49"/>
      <c r="D250" s="41" t="s">
        <v>570</v>
      </c>
      <c r="E250" s="41" t="s">
        <v>571</v>
      </c>
      <c r="F250" s="42">
        <v>5</v>
      </c>
      <c r="G250" s="42" t="s">
        <v>65</v>
      </c>
      <c r="H250" s="42"/>
      <c r="I250" s="51"/>
      <c r="J250" s="42"/>
      <c r="K250" s="42" t="s">
        <v>35</v>
      </c>
      <c r="L250" s="39">
        <v>5</v>
      </c>
      <c r="M250" s="150">
        <v>522</v>
      </c>
      <c r="N250" s="153">
        <f>IF($N$4="в кассу предприятия",M250,IF($N$4="на счет ООО (КФХ)",M250*1.075,"-"))</f>
        <v>522</v>
      </c>
      <c r="O250" s="32"/>
      <c r="P250" s="35">
        <f t="shared" si="12"/>
        <v>0</v>
      </c>
      <c r="Q250" s="26" t="s">
        <v>44</v>
      </c>
      <c r="R250" s="26"/>
      <c r="S250" s="8"/>
      <c r="T250" s="8"/>
      <c r="AB250" s="37"/>
      <c r="AC250" s="1"/>
      <c r="AD250" s="1"/>
      <c r="AH250" s="179" t="s">
        <v>572</v>
      </c>
    </row>
    <row r="251" spans="2:34" ht="14.45" customHeight="1">
      <c r="B251" s="33"/>
      <c r="C251" s="45"/>
      <c r="D251" s="34" t="s">
        <v>570</v>
      </c>
      <c r="E251" s="34" t="s">
        <v>571</v>
      </c>
      <c r="F251" s="42">
        <v>10</v>
      </c>
      <c r="G251" s="42" t="s">
        <v>48</v>
      </c>
      <c r="H251" s="42" t="s">
        <v>170</v>
      </c>
      <c r="I251" s="42"/>
      <c r="J251" s="42"/>
      <c r="K251" s="42" t="s">
        <v>35</v>
      </c>
      <c r="L251" s="39">
        <v>1</v>
      </c>
      <c r="M251" s="151">
        <v>838</v>
      </c>
      <c r="N251" s="153">
        <f>IF($N$4="в кассу предприятия",M251,IF($N$4="на счет ООО (КФХ)",M251*1.075,"-"))</f>
        <v>838</v>
      </c>
      <c r="O251" s="32"/>
      <c r="P251" s="35">
        <f t="shared" si="12"/>
        <v>0</v>
      </c>
      <c r="Q251" s="26" t="s">
        <v>36</v>
      </c>
      <c r="R251" s="26"/>
      <c r="S251" s="8"/>
      <c r="T251" s="8"/>
      <c r="AB251" s="37"/>
      <c r="AC251" s="1"/>
      <c r="AD251" s="1"/>
      <c r="AH251" s="179" t="s">
        <v>574</v>
      </c>
    </row>
    <row r="252" spans="2:34" ht="14.45" customHeight="1">
      <c r="B252" s="33"/>
      <c r="C252" s="45"/>
      <c r="D252" s="41" t="s">
        <v>576</v>
      </c>
      <c r="E252" s="41" t="s">
        <v>577</v>
      </c>
      <c r="F252" s="42">
        <v>9</v>
      </c>
      <c r="G252" s="42" t="s">
        <v>326</v>
      </c>
      <c r="H252" s="51" t="s">
        <v>154</v>
      </c>
      <c r="I252" s="51"/>
      <c r="J252" s="51"/>
      <c r="K252" s="42" t="s">
        <v>35</v>
      </c>
      <c r="L252" s="39">
        <v>5</v>
      </c>
      <c r="M252" s="151">
        <v>837</v>
      </c>
      <c r="N252" s="153">
        <v>725</v>
      </c>
      <c r="O252" s="32"/>
      <c r="P252" s="35">
        <f t="shared" si="12"/>
        <v>0</v>
      </c>
      <c r="Q252" s="26" t="s">
        <v>36</v>
      </c>
      <c r="R252" s="26"/>
      <c r="S252" s="8"/>
      <c r="T252" s="8"/>
      <c r="AB252" s="37"/>
      <c r="AC252" s="1"/>
      <c r="AD252" s="1"/>
      <c r="AH252" s="179" t="s">
        <v>5149</v>
      </c>
    </row>
    <row r="253" spans="2:34" ht="14.45" customHeight="1">
      <c r="B253" s="33"/>
      <c r="C253" s="41"/>
      <c r="D253" s="41" t="s">
        <v>576</v>
      </c>
      <c r="E253" s="41" t="s">
        <v>577</v>
      </c>
      <c r="F253" s="42">
        <v>14</v>
      </c>
      <c r="G253" s="42" t="s">
        <v>86</v>
      </c>
      <c r="H253" s="39" t="s">
        <v>102</v>
      </c>
      <c r="I253" s="39"/>
      <c r="J253" s="39"/>
      <c r="K253" s="39" t="s">
        <v>35</v>
      </c>
      <c r="L253" s="39">
        <v>1</v>
      </c>
      <c r="M253" s="150">
        <v>1797</v>
      </c>
      <c r="N253" s="153">
        <f t="shared" ref="N253:N262" si="16">IF($N$4="в кассу предприятия",M253,IF($N$4="на счет ООО (КФХ)",M253*1.075,"-"))</f>
        <v>1797</v>
      </c>
      <c r="O253" s="32"/>
      <c r="P253" s="35">
        <f t="shared" si="12"/>
        <v>0</v>
      </c>
      <c r="Q253" s="6" t="s">
        <v>24</v>
      </c>
      <c r="R253" s="7">
        <f t="shared" ref="R253:R258" si="17">O253*M253</f>
        <v>0</v>
      </c>
      <c r="S253" s="8"/>
      <c r="T253" s="8"/>
      <c r="AB253" s="37"/>
      <c r="AC253" s="1"/>
      <c r="AD253" s="1"/>
      <c r="AH253" s="179" t="s">
        <v>578</v>
      </c>
    </row>
    <row r="254" spans="2:34" ht="14.45" customHeight="1">
      <c r="B254" s="33"/>
      <c r="C254" s="41"/>
      <c r="D254" s="41" t="s">
        <v>576</v>
      </c>
      <c r="E254" s="41" t="s">
        <v>577</v>
      </c>
      <c r="F254" s="33">
        <v>17</v>
      </c>
      <c r="G254" s="42" t="s">
        <v>62</v>
      </c>
      <c r="H254" s="39" t="s">
        <v>70</v>
      </c>
      <c r="I254" s="39"/>
      <c r="J254" s="39"/>
      <c r="K254" s="39" t="s">
        <v>35</v>
      </c>
      <c r="L254" s="39">
        <v>1</v>
      </c>
      <c r="M254" s="150">
        <v>3486</v>
      </c>
      <c r="N254" s="153">
        <f t="shared" si="16"/>
        <v>3486</v>
      </c>
      <c r="O254" s="32"/>
      <c r="P254" s="35">
        <f t="shared" si="12"/>
        <v>0</v>
      </c>
      <c r="Q254" s="6" t="s">
        <v>24</v>
      </c>
      <c r="R254" s="7">
        <f t="shared" si="17"/>
        <v>0</v>
      </c>
      <c r="S254" s="8"/>
      <c r="T254" s="8"/>
      <c r="AB254" s="37"/>
      <c r="AC254" s="1"/>
      <c r="AD254" s="1"/>
      <c r="AH254" s="179" t="s">
        <v>575</v>
      </c>
    </row>
    <row r="255" spans="2:34" ht="14.45" customHeight="1">
      <c r="B255" s="33" t="s">
        <v>4137</v>
      </c>
      <c r="C255" s="49" t="s">
        <v>59</v>
      </c>
      <c r="D255" s="34" t="s">
        <v>580</v>
      </c>
      <c r="E255" s="34" t="s">
        <v>581</v>
      </c>
      <c r="F255" s="42">
        <v>5</v>
      </c>
      <c r="G255" s="42" t="s">
        <v>65</v>
      </c>
      <c r="H255" s="42"/>
      <c r="I255" s="51"/>
      <c r="J255" s="51"/>
      <c r="K255" s="42" t="s">
        <v>35</v>
      </c>
      <c r="L255" s="39">
        <v>5</v>
      </c>
      <c r="M255" s="151">
        <v>432</v>
      </c>
      <c r="N255" s="153">
        <f t="shared" si="16"/>
        <v>432</v>
      </c>
      <c r="O255" s="32"/>
      <c r="P255" s="35">
        <f t="shared" si="12"/>
        <v>0</v>
      </c>
      <c r="Q255" s="6" t="s">
        <v>24</v>
      </c>
      <c r="R255" s="7">
        <f t="shared" si="17"/>
        <v>0</v>
      </c>
      <c r="S255" s="8"/>
      <c r="T255" s="8"/>
      <c r="AB255" s="37"/>
      <c r="AC255" s="1"/>
      <c r="AD255" s="1"/>
      <c r="AH255" s="179" t="s">
        <v>579</v>
      </c>
    </row>
    <row r="256" spans="2:34" ht="14.45" customHeight="1">
      <c r="B256" s="33" t="s">
        <v>4138</v>
      </c>
      <c r="C256" s="49" t="s">
        <v>59</v>
      </c>
      <c r="D256" s="34" t="s">
        <v>580</v>
      </c>
      <c r="E256" s="34" t="s">
        <v>581</v>
      </c>
      <c r="F256" s="33">
        <v>7</v>
      </c>
      <c r="G256" s="42" t="s">
        <v>33</v>
      </c>
      <c r="H256" s="42" t="s">
        <v>110</v>
      </c>
      <c r="I256" s="51"/>
      <c r="J256" s="51"/>
      <c r="K256" s="42" t="s">
        <v>35</v>
      </c>
      <c r="L256" s="39">
        <v>5</v>
      </c>
      <c r="M256" s="151">
        <v>615</v>
      </c>
      <c r="N256" s="153">
        <f t="shared" si="16"/>
        <v>615</v>
      </c>
      <c r="O256" s="32"/>
      <c r="P256" s="35">
        <f t="shared" si="12"/>
        <v>0</v>
      </c>
      <c r="Q256" s="6" t="s">
        <v>24</v>
      </c>
      <c r="R256" s="7">
        <f t="shared" si="17"/>
        <v>0</v>
      </c>
      <c r="S256" s="8"/>
      <c r="T256" s="8"/>
      <c r="AB256" s="37"/>
      <c r="AC256" s="1"/>
      <c r="AD256" s="1"/>
      <c r="AH256" s="179" t="s">
        <v>582</v>
      </c>
    </row>
    <row r="257" spans="2:34" ht="14.45" customHeight="1">
      <c r="B257" s="33" t="s">
        <v>4139</v>
      </c>
      <c r="C257" s="45"/>
      <c r="D257" s="36" t="s">
        <v>580</v>
      </c>
      <c r="E257" s="36" t="s">
        <v>581</v>
      </c>
      <c r="F257" s="42">
        <v>10</v>
      </c>
      <c r="G257" s="42" t="s">
        <v>48</v>
      </c>
      <c r="H257" s="42" t="s">
        <v>170</v>
      </c>
      <c r="I257" s="42"/>
      <c r="J257" s="42"/>
      <c r="K257" s="42" t="s">
        <v>35</v>
      </c>
      <c r="L257" s="39">
        <v>1</v>
      </c>
      <c r="M257" s="150">
        <v>1141.5</v>
      </c>
      <c r="N257" s="153">
        <f t="shared" si="16"/>
        <v>1141.5</v>
      </c>
      <c r="O257" s="32"/>
      <c r="P257" s="35">
        <f t="shared" si="12"/>
        <v>0</v>
      </c>
      <c r="Q257" s="6" t="s">
        <v>24</v>
      </c>
      <c r="R257" s="7">
        <f t="shared" si="17"/>
        <v>0</v>
      </c>
      <c r="S257" s="8"/>
      <c r="T257" s="8"/>
      <c r="AB257" s="37"/>
      <c r="AC257" s="1"/>
      <c r="AD257" s="1"/>
      <c r="AH257" s="179" t="s">
        <v>583</v>
      </c>
    </row>
    <row r="258" spans="2:34" ht="14.45" customHeight="1">
      <c r="B258" s="33" t="s">
        <v>4140</v>
      </c>
      <c r="C258" s="49" t="s">
        <v>59</v>
      </c>
      <c r="D258" s="36" t="s">
        <v>585</v>
      </c>
      <c r="E258" s="36" t="s">
        <v>586</v>
      </c>
      <c r="F258" s="42">
        <v>5</v>
      </c>
      <c r="G258" s="42" t="s">
        <v>65</v>
      </c>
      <c r="H258" s="42" t="s">
        <v>356</v>
      </c>
      <c r="I258" s="42"/>
      <c r="J258" s="42"/>
      <c r="K258" s="42" t="s">
        <v>114</v>
      </c>
      <c r="L258" s="39">
        <v>5</v>
      </c>
      <c r="M258" s="150">
        <v>538.5</v>
      </c>
      <c r="N258" s="153">
        <f t="shared" si="16"/>
        <v>538.5</v>
      </c>
      <c r="O258" s="32"/>
      <c r="P258" s="35">
        <f t="shared" si="12"/>
        <v>0</v>
      </c>
      <c r="Q258" s="6" t="s">
        <v>24</v>
      </c>
      <c r="R258" s="7">
        <f t="shared" si="17"/>
        <v>0</v>
      </c>
      <c r="S258" s="8"/>
      <c r="T258" s="8"/>
      <c r="AB258" s="37"/>
      <c r="AC258" s="1"/>
      <c r="AD258" s="1"/>
      <c r="AH258" s="179" t="s">
        <v>584</v>
      </c>
    </row>
    <row r="259" spans="2:34" ht="14.45" customHeight="1">
      <c r="B259" s="33" t="s">
        <v>4141</v>
      </c>
      <c r="C259" s="45"/>
      <c r="D259" s="34" t="s">
        <v>585</v>
      </c>
      <c r="E259" s="34" t="s">
        <v>586</v>
      </c>
      <c r="F259" s="42">
        <v>5</v>
      </c>
      <c r="G259" s="42" t="s">
        <v>65</v>
      </c>
      <c r="H259" s="42" t="s">
        <v>34</v>
      </c>
      <c r="I259" s="51"/>
      <c r="J259" s="51"/>
      <c r="K259" s="42" t="s">
        <v>35</v>
      </c>
      <c r="L259" s="39">
        <v>5</v>
      </c>
      <c r="M259" s="151">
        <v>403</v>
      </c>
      <c r="N259" s="153">
        <f t="shared" si="16"/>
        <v>403</v>
      </c>
      <c r="O259" s="32"/>
      <c r="P259" s="35">
        <f t="shared" si="12"/>
        <v>0</v>
      </c>
      <c r="Q259" s="26" t="s">
        <v>36</v>
      </c>
      <c r="R259" s="26"/>
      <c r="S259" s="8"/>
      <c r="T259" s="8"/>
      <c r="AB259" s="37"/>
      <c r="AC259" s="1"/>
      <c r="AD259" s="1"/>
      <c r="AH259" s="179" t="s">
        <v>587</v>
      </c>
    </row>
    <row r="260" spans="2:34" ht="14.45" customHeight="1">
      <c r="B260" s="33"/>
      <c r="C260" s="45"/>
      <c r="D260" s="36" t="s">
        <v>585</v>
      </c>
      <c r="E260" s="36" t="s">
        <v>586</v>
      </c>
      <c r="F260" s="42">
        <v>10</v>
      </c>
      <c r="G260" s="42" t="s">
        <v>48</v>
      </c>
      <c r="H260" s="42" t="s">
        <v>110</v>
      </c>
      <c r="I260" s="42"/>
      <c r="J260" s="42"/>
      <c r="K260" s="42" t="s">
        <v>35</v>
      </c>
      <c r="L260" s="39">
        <v>1</v>
      </c>
      <c r="M260" s="150">
        <v>948</v>
      </c>
      <c r="N260" s="153">
        <f t="shared" si="16"/>
        <v>948</v>
      </c>
      <c r="O260" s="32"/>
      <c r="P260" s="35">
        <f t="shared" si="12"/>
        <v>0</v>
      </c>
      <c r="Q260" s="26" t="s">
        <v>36</v>
      </c>
      <c r="R260" s="26"/>
      <c r="S260" s="8"/>
      <c r="T260" s="8"/>
      <c r="AB260" s="37"/>
      <c r="AC260" s="1"/>
      <c r="AD260" s="1"/>
      <c r="AH260" s="179" t="s">
        <v>588</v>
      </c>
    </row>
    <row r="261" spans="2:34" ht="14.45" customHeight="1">
      <c r="B261" s="33"/>
      <c r="C261" s="45"/>
      <c r="D261" s="34" t="s">
        <v>585</v>
      </c>
      <c r="E261" s="34" t="s">
        <v>586</v>
      </c>
      <c r="F261" s="42">
        <v>10</v>
      </c>
      <c r="G261" s="42" t="s">
        <v>48</v>
      </c>
      <c r="H261" s="42" t="s">
        <v>110</v>
      </c>
      <c r="I261" s="51"/>
      <c r="J261" s="51"/>
      <c r="K261" s="42" t="s">
        <v>35</v>
      </c>
      <c r="L261" s="39">
        <v>1</v>
      </c>
      <c r="M261" s="151">
        <v>853</v>
      </c>
      <c r="N261" s="153">
        <f t="shared" si="16"/>
        <v>853</v>
      </c>
      <c r="O261" s="32"/>
      <c r="P261" s="35">
        <f t="shared" si="12"/>
        <v>0</v>
      </c>
      <c r="Q261" s="26" t="s">
        <v>36</v>
      </c>
      <c r="R261" s="26"/>
      <c r="S261" s="8"/>
      <c r="T261" s="8"/>
      <c r="AB261" s="37"/>
      <c r="AC261" s="1"/>
      <c r="AD261" s="1"/>
      <c r="AH261" s="179" t="s">
        <v>588</v>
      </c>
    </row>
    <row r="262" spans="2:34" ht="14.45" customHeight="1">
      <c r="B262" s="33" t="s">
        <v>4142</v>
      </c>
      <c r="C262" s="49"/>
      <c r="D262" s="34" t="s">
        <v>590</v>
      </c>
      <c r="E262" s="34" t="s">
        <v>591</v>
      </c>
      <c r="F262" s="42">
        <v>5</v>
      </c>
      <c r="G262" s="42" t="s">
        <v>65</v>
      </c>
      <c r="H262" s="42" t="s">
        <v>34</v>
      </c>
      <c r="I262" s="51"/>
      <c r="J262" s="51"/>
      <c r="K262" s="42" t="s">
        <v>35</v>
      </c>
      <c r="L262" s="39">
        <v>5</v>
      </c>
      <c r="M262" s="151">
        <v>479</v>
      </c>
      <c r="N262" s="153">
        <f t="shared" si="16"/>
        <v>479</v>
      </c>
      <c r="O262" s="32"/>
      <c r="P262" s="35">
        <f t="shared" si="12"/>
        <v>0</v>
      </c>
      <c r="Q262" s="26" t="s">
        <v>36</v>
      </c>
      <c r="R262" s="26"/>
      <c r="S262" s="8"/>
      <c r="T262" s="8"/>
      <c r="AB262" s="37"/>
      <c r="AC262" s="1"/>
      <c r="AD262" s="1"/>
      <c r="AH262" s="179" t="s">
        <v>589</v>
      </c>
    </row>
    <row r="263" spans="2:34" ht="14.45" customHeight="1">
      <c r="B263" s="33" t="s">
        <v>5225</v>
      </c>
      <c r="C263" s="45"/>
      <c r="D263" s="41" t="s">
        <v>5374</v>
      </c>
      <c r="E263" s="41" t="s">
        <v>5298</v>
      </c>
      <c r="F263" s="42">
        <v>15</v>
      </c>
      <c r="G263" s="42" t="s">
        <v>40</v>
      </c>
      <c r="H263" s="51"/>
      <c r="I263" s="51" t="s">
        <v>5276</v>
      </c>
      <c r="J263" s="51"/>
      <c r="K263" s="42" t="s">
        <v>35</v>
      </c>
      <c r="L263" s="39">
        <v>1</v>
      </c>
      <c r="M263" s="151">
        <v>5753</v>
      </c>
      <c r="N263" s="153">
        <v>4985</v>
      </c>
      <c r="O263" s="32"/>
      <c r="P263" s="35">
        <f t="shared" si="12"/>
        <v>0</v>
      </c>
      <c r="Q263" s="26" t="s">
        <v>36</v>
      </c>
      <c r="R263" s="26"/>
      <c r="S263" s="8"/>
      <c r="T263" s="8"/>
      <c r="AB263" s="37"/>
      <c r="AC263" s="1"/>
      <c r="AD263" s="1"/>
      <c r="AH263" s="179" t="s">
        <v>5150</v>
      </c>
    </row>
    <row r="264" spans="2:34" ht="14.45" customHeight="1">
      <c r="B264" s="33" t="s">
        <v>4143</v>
      </c>
      <c r="C264" s="49"/>
      <c r="D264" s="34" t="s">
        <v>593</v>
      </c>
      <c r="E264" s="34" t="s">
        <v>594</v>
      </c>
      <c r="F264" s="42">
        <v>10</v>
      </c>
      <c r="G264" s="42" t="s">
        <v>48</v>
      </c>
      <c r="H264" s="42" t="s">
        <v>98</v>
      </c>
      <c r="I264" s="51"/>
      <c r="J264" s="51"/>
      <c r="K264" s="42" t="s">
        <v>35</v>
      </c>
      <c r="L264" s="39">
        <v>1</v>
      </c>
      <c r="M264" s="151">
        <v>1048</v>
      </c>
      <c r="N264" s="153">
        <f t="shared" ref="N264:N282" si="18">IF($N$4="в кассу предприятия",M264,IF($N$4="на счет ООО (КФХ)",M264*1.075,"-"))</f>
        <v>1048</v>
      </c>
      <c r="O264" s="32"/>
      <c r="P264" s="35">
        <f t="shared" si="12"/>
        <v>0</v>
      </c>
      <c r="Q264" s="26" t="s">
        <v>36</v>
      </c>
      <c r="R264" s="26"/>
      <c r="S264" s="8"/>
      <c r="T264" s="8"/>
      <c r="AB264" s="37"/>
      <c r="AC264" s="1"/>
      <c r="AD264" s="1"/>
      <c r="AH264" s="179" t="s">
        <v>592</v>
      </c>
    </row>
    <row r="265" spans="2:34" ht="14.45" customHeight="1">
      <c r="B265" s="33"/>
      <c r="C265" s="41"/>
      <c r="D265" s="41" t="s">
        <v>596</v>
      </c>
      <c r="E265" s="41" t="s">
        <v>597</v>
      </c>
      <c r="F265" s="42">
        <v>14</v>
      </c>
      <c r="G265" s="42" t="s">
        <v>86</v>
      </c>
      <c r="H265" s="39" t="s">
        <v>110</v>
      </c>
      <c r="I265" s="39"/>
      <c r="J265" s="39"/>
      <c r="K265" s="39" t="s">
        <v>35</v>
      </c>
      <c r="L265" s="39">
        <v>1</v>
      </c>
      <c r="M265" s="150">
        <v>1679.9999999999998</v>
      </c>
      <c r="N265" s="153">
        <f t="shared" si="18"/>
        <v>1679.9999999999998</v>
      </c>
      <c r="O265" s="32"/>
      <c r="P265" s="35">
        <f t="shared" si="12"/>
        <v>0</v>
      </c>
      <c r="Q265" s="26" t="s">
        <v>36</v>
      </c>
      <c r="R265" s="26"/>
      <c r="S265" s="8"/>
      <c r="T265" s="8"/>
      <c r="AB265" s="37"/>
      <c r="AC265" s="1"/>
      <c r="AD265" s="1"/>
      <c r="AH265" s="179" t="s">
        <v>595</v>
      </c>
    </row>
    <row r="266" spans="2:34" ht="14.45" customHeight="1">
      <c r="B266" s="33" t="s">
        <v>4144</v>
      </c>
      <c r="C266" s="45"/>
      <c r="D266" s="34" t="s">
        <v>599</v>
      </c>
      <c r="E266" s="34" t="s">
        <v>600</v>
      </c>
      <c r="F266" s="42">
        <v>5</v>
      </c>
      <c r="G266" s="42" t="s">
        <v>65</v>
      </c>
      <c r="H266" s="42" t="s">
        <v>356</v>
      </c>
      <c r="I266" s="42"/>
      <c r="J266" s="42"/>
      <c r="K266" s="42" t="s">
        <v>114</v>
      </c>
      <c r="L266" s="39">
        <v>5</v>
      </c>
      <c r="M266" s="151">
        <v>439</v>
      </c>
      <c r="N266" s="153">
        <f t="shared" si="18"/>
        <v>439</v>
      </c>
      <c r="O266" s="32"/>
      <c r="P266" s="35">
        <f t="shared" si="12"/>
        <v>0</v>
      </c>
      <c r="Q266" s="26" t="s">
        <v>36</v>
      </c>
      <c r="R266" s="26"/>
      <c r="S266" s="8"/>
      <c r="T266" s="8"/>
      <c r="AB266" s="37"/>
      <c r="AC266" s="1"/>
      <c r="AD266" s="1"/>
      <c r="AH266" s="179" t="s">
        <v>598</v>
      </c>
    </row>
    <row r="267" spans="2:34" s="47" customFormat="1" ht="14.45" customHeight="1">
      <c r="B267" s="33" t="s">
        <v>4145</v>
      </c>
      <c r="C267" s="49" t="s">
        <v>59</v>
      </c>
      <c r="D267" s="34" t="s">
        <v>602</v>
      </c>
      <c r="E267" s="34" t="s">
        <v>603</v>
      </c>
      <c r="F267" s="42">
        <v>5</v>
      </c>
      <c r="G267" s="42" t="s">
        <v>65</v>
      </c>
      <c r="H267" s="42"/>
      <c r="I267" s="51"/>
      <c r="J267" s="51"/>
      <c r="K267" s="42" t="s">
        <v>35</v>
      </c>
      <c r="L267" s="39">
        <v>5</v>
      </c>
      <c r="M267" s="151">
        <v>423</v>
      </c>
      <c r="N267" s="153">
        <f t="shared" si="18"/>
        <v>423</v>
      </c>
      <c r="O267" s="32"/>
      <c r="P267" s="35">
        <f t="shared" si="12"/>
        <v>0</v>
      </c>
      <c r="Q267" s="48" t="s">
        <v>36</v>
      </c>
      <c r="R267" s="48"/>
      <c r="AH267" s="179" t="s">
        <v>601</v>
      </c>
    </row>
    <row r="268" spans="2:34" ht="14.45" customHeight="1">
      <c r="B268" s="33"/>
      <c r="C268" s="41"/>
      <c r="D268" s="41" t="s">
        <v>605</v>
      </c>
      <c r="E268" s="41" t="s">
        <v>606</v>
      </c>
      <c r="F268" s="42">
        <v>14</v>
      </c>
      <c r="G268" s="42" t="s">
        <v>86</v>
      </c>
      <c r="H268" s="39" t="s">
        <v>102</v>
      </c>
      <c r="I268" s="39"/>
      <c r="J268" s="39"/>
      <c r="K268" s="39" t="s">
        <v>35</v>
      </c>
      <c r="L268" s="39">
        <v>1</v>
      </c>
      <c r="M268" s="150">
        <v>1768.4999999999998</v>
      </c>
      <c r="N268" s="153">
        <f t="shared" si="18"/>
        <v>1768.4999999999998</v>
      </c>
      <c r="O268" s="32"/>
      <c r="P268" s="35">
        <f t="shared" si="12"/>
        <v>0</v>
      </c>
      <c r="Q268" s="26" t="s">
        <v>36</v>
      </c>
      <c r="R268" s="26"/>
      <c r="S268" s="8"/>
      <c r="T268" s="8"/>
      <c r="AB268" s="37"/>
      <c r="AC268" s="1"/>
      <c r="AD268" s="1"/>
      <c r="AH268" s="179" t="s">
        <v>607</v>
      </c>
    </row>
    <row r="269" spans="2:34" ht="14.45" customHeight="1">
      <c r="B269" s="33"/>
      <c r="C269" s="41"/>
      <c r="D269" s="41" t="s">
        <v>605</v>
      </c>
      <c r="E269" s="41" t="s">
        <v>606</v>
      </c>
      <c r="F269" s="33">
        <v>17</v>
      </c>
      <c r="G269" s="42" t="s">
        <v>62</v>
      </c>
      <c r="H269" s="39" t="s">
        <v>102</v>
      </c>
      <c r="I269" s="39"/>
      <c r="J269" s="39"/>
      <c r="K269" s="39" t="s">
        <v>35</v>
      </c>
      <c r="L269" s="39">
        <v>1</v>
      </c>
      <c r="M269" s="150">
        <v>2850</v>
      </c>
      <c r="N269" s="153">
        <f t="shared" si="18"/>
        <v>2850</v>
      </c>
      <c r="O269" s="32"/>
      <c r="P269" s="35">
        <f t="shared" ref="P269:P332" si="19">IF($N$4="","-",IF(O269&lt;100,N269*O269,IF(O269&gt;=100,(O269*N269)*0.9)))</f>
        <v>0</v>
      </c>
      <c r="Q269" s="26" t="s">
        <v>36</v>
      </c>
      <c r="R269" s="26"/>
      <c r="S269" s="8"/>
      <c r="T269" s="8"/>
      <c r="AB269" s="37"/>
      <c r="AC269" s="1"/>
      <c r="AD269" s="1"/>
      <c r="AH269" s="179" t="s">
        <v>604</v>
      </c>
    </row>
    <row r="270" spans="2:34" ht="14.45" customHeight="1">
      <c r="B270" s="33"/>
      <c r="C270" s="45"/>
      <c r="D270" s="36" t="s">
        <v>609</v>
      </c>
      <c r="E270" s="36" t="s">
        <v>610</v>
      </c>
      <c r="F270" s="42">
        <v>5</v>
      </c>
      <c r="G270" s="42" t="s">
        <v>65</v>
      </c>
      <c r="H270" s="42" t="s">
        <v>356</v>
      </c>
      <c r="I270" s="42"/>
      <c r="J270" s="51"/>
      <c r="K270" s="42" t="s">
        <v>35</v>
      </c>
      <c r="L270" s="39">
        <v>5</v>
      </c>
      <c r="M270" s="150">
        <v>466.5</v>
      </c>
      <c r="N270" s="153">
        <f t="shared" si="18"/>
        <v>466.5</v>
      </c>
      <c r="O270" s="32"/>
      <c r="P270" s="35">
        <f t="shared" si="19"/>
        <v>0</v>
      </c>
      <c r="Q270" s="26" t="s">
        <v>36</v>
      </c>
      <c r="R270" s="26"/>
      <c r="S270" s="8"/>
      <c r="T270" s="8"/>
      <c r="AB270" s="37"/>
      <c r="AC270" s="1"/>
      <c r="AD270" s="1"/>
      <c r="AH270" s="179" t="s">
        <v>608</v>
      </c>
    </row>
    <row r="271" spans="2:34" ht="14.45" customHeight="1">
      <c r="B271" s="33" t="s">
        <v>4146</v>
      </c>
      <c r="C271" s="45"/>
      <c r="D271" s="36" t="s">
        <v>612</v>
      </c>
      <c r="E271" s="36" t="s">
        <v>613</v>
      </c>
      <c r="F271" s="42">
        <v>6</v>
      </c>
      <c r="G271" s="42" t="s">
        <v>614</v>
      </c>
      <c r="H271" s="42" t="s">
        <v>110</v>
      </c>
      <c r="I271" s="42"/>
      <c r="J271" s="51"/>
      <c r="K271" s="42" t="s">
        <v>35</v>
      </c>
      <c r="L271" s="39">
        <v>5</v>
      </c>
      <c r="M271" s="150">
        <v>583.5</v>
      </c>
      <c r="N271" s="153">
        <f t="shared" si="18"/>
        <v>583.5</v>
      </c>
      <c r="O271" s="32"/>
      <c r="P271" s="35">
        <f t="shared" si="19"/>
        <v>0</v>
      </c>
      <c r="Q271" s="26" t="s">
        <v>36</v>
      </c>
      <c r="R271" s="26"/>
      <c r="S271" s="8"/>
      <c r="T271" s="8"/>
      <c r="AB271" s="37"/>
      <c r="AC271" s="1"/>
      <c r="AD271" s="1"/>
      <c r="AH271" s="179" t="s">
        <v>611</v>
      </c>
    </row>
    <row r="272" spans="2:34" s="5" customFormat="1" ht="14.45" customHeight="1">
      <c r="B272" s="33" t="s">
        <v>4147</v>
      </c>
      <c r="C272" s="45"/>
      <c r="D272" s="36" t="s">
        <v>616</v>
      </c>
      <c r="E272" s="36" t="s">
        <v>617</v>
      </c>
      <c r="F272" s="42">
        <v>6</v>
      </c>
      <c r="G272" s="42" t="s">
        <v>614</v>
      </c>
      <c r="H272" s="42" t="s">
        <v>110</v>
      </c>
      <c r="I272" s="42"/>
      <c r="J272" s="42"/>
      <c r="K272" s="42" t="s">
        <v>35</v>
      </c>
      <c r="L272" s="39">
        <v>5</v>
      </c>
      <c r="M272" s="150">
        <v>583.5</v>
      </c>
      <c r="N272" s="153">
        <f t="shared" si="18"/>
        <v>583.5</v>
      </c>
      <c r="O272" s="32"/>
      <c r="P272" s="35">
        <f t="shared" si="19"/>
        <v>0</v>
      </c>
      <c r="Q272" s="59" t="s">
        <v>36</v>
      </c>
      <c r="R272" s="59"/>
      <c r="AH272" s="179" t="s">
        <v>615</v>
      </c>
    </row>
    <row r="273" spans="2:34" ht="14.45" customHeight="1">
      <c r="B273" s="33" t="s">
        <v>4148</v>
      </c>
      <c r="C273" s="40"/>
      <c r="D273" s="41" t="s">
        <v>619</v>
      </c>
      <c r="E273" s="41" t="s">
        <v>620</v>
      </c>
      <c r="F273" s="33">
        <v>7</v>
      </c>
      <c r="G273" s="39" t="s">
        <v>33</v>
      </c>
      <c r="H273" s="39" t="s">
        <v>110</v>
      </c>
      <c r="I273" s="39"/>
      <c r="J273" s="39"/>
      <c r="K273" s="39" t="s">
        <v>35</v>
      </c>
      <c r="L273" s="43">
        <v>5</v>
      </c>
      <c r="M273" s="150">
        <v>865.47037499999999</v>
      </c>
      <c r="N273" s="153">
        <f t="shared" si="18"/>
        <v>865.47037499999999</v>
      </c>
      <c r="O273" s="32"/>
      <c r="P273" s="35">
        <f t="shared" si="19"/>
        <v>0</v>
      </c>
      <c r="Q273" s="26" t="s">
        <v>36</v>
      </c>
      <c r="R273" s="26"/>
      <c r="S273" s="8"/>
      <c r="T273" s="8"/>
      <c r="AB273" s="37"/>
      <c r="AC273" s="1"/>
      <c r="AD273" s="1"/>
      <c r="AH273" s="179" t="s">
        <v>618</v>
      </c>
    </row>
    <row r="274" spans="2:34" ht="14.45" customHeight="1">
      <c r="B274" s="33" t="s">
        <v>4149</v>
      </c>
      <c r="C274" s="49" t="s">
        <v>59</v>
      </c>
      <c r="D274" s="36" t="s">
        <v>622</v>
      </c>
      <c r="E274" s="36" t="s">
        <v>623</v>
      </c>
      <c r="F274" s="42">
        <v>5</v>
      </c>
      <c r="G274" s="42" t="s">
        <v>65</v>
      </c>
      <c r="H274" s="42" t="s">
        <v>76</v>
      </c>
      <c r="I274" s="42"/>
      <c r="J274" s="42"/>
      <c r="K274" s="42" t="s">
        <v>35</v>
      </c>
      <c r="L274" s="39">
        <v>5</v>
      </c>
      <c r="M274" s="150">
        <v>466.5</v>
      </c>
      <c r="N274" s="153">
        <f t="shared" si="18"/>
        <v>466.5</v>
      </c>
      <c r="O274" s="32"/>
      <c r="P274" s="35">
        <f t="shared" si="19"/>
        <v>0</v>
      </c>
      <c r="Q274" s="26" t="s">
        <v>36</v>
      </c>
      <c r="R274" s="26"/>
      <c r="S274" s="8"/>
      <c r="T274" s="8"/>
      <c r="AB274" s="37"/>
      <c r="AC274" s="1"/>
      <c r="AD274" s="1"/>
      <c r="AH274" s="179" t="s">
        <v>621</v>
      </c>
    </row>
    <row r="275" spans="2:34" ht="14.45" customHeight="1">
      <c r="B275" s="33" t="s">
        <v>4149</v>
      </c>
      <c r="C275" s="49" t="s">
        <v>59</v>
      </c>
      <c r="D275" s="34" t="s">
        <v>622</v>
      </c>
      <c r="E275" s="34" t="s">
        <v>623</v>
      </c>
      <c r="F275" s="42">
        <v>5</v>
      </c>
      <c r="G275" s="42" t="s">
        <v>65</v>
      </c>
      <c r="H275" s="42" t="s">
        <v>34</v>
      </c>
      <c r="I275" s="42"/>
      <c r="J275" s="42"/>
      <c r="K275" s="42" t="s">
        <v>35</v>
      </c>
      <c r="L275" s="39">
        <v>5</v>
      </c>
      <c r="M275" s="151">
        <v>467</v>
      </c>
      <c r="N275" s="153">
        <f t="shared" si="18"/>
        <v>467</v>
      </c>
      <c r="O275" s="32"/>
      <c r="P275" s="35">
        <f t="shared" si="19"/>
        <v>0</v>
      </c>
      <c r="Q275" s="26" t="s">
        <v>36</v>
      </c>
      <c r="R275" s="26"/>
      <c r="S275" s="8"/>
      <c r="T275" s="8"/>
      <c r="AB275" s="37"/>
      <c r="AC275" s="1"/>
      <c r="AD275" s="1"/>
      <c r="AH275" s="179" t="s">
        <v>621</v>
      </c>
    </row>
    <row r="276" spans="2:34" ht="14.45" customHeight="1">
      <c r="B276" s="33"/>
      <c r="C276" s="41"/>
      <c r="D276" s="41" t="s">
        <v>625</v>
      </c>
      <c r="E276" s="41" t="s">
        <v>626</v>
      </c>
      <c r="F276" s="33">
        <v>7</v>
      </c>
      <c r="G276" s="42" t="s">
        <v>33</v>
      </c>
      <c r="H276" s="39" t="s">
        <v>110</v>
      </c>
      <c r="I276" s="39"/>
      <c r="J276" s="39"/>
      <c r="K276" s="39" t="s">
        <v>35</v>
      </c>
      <c r="L276" s="39">
        <v>5</v>
      </c>
      <c r="M276" s="150">
        <v>644.99999999999989</v>
      </c>
      <c r="N276" s="153">
        <f t="shared" si="18"/>
        <v>644.99999999999989</v>
      </c>
      <c r="O276" s="32"/>
      <c r="P276" s="35">
        <f t="shared" si="19"/>
        <v>0</v>
      </c>
      <c r="Q276" s="26" t="s">
        <v>36</v>
      </c>
      <c r="R276" s="26"/>
      <c r="S276" s="8"/>
      <c r="T276" s="8"/>
      <c r="AB276" s="37"/>
      <c r="AC276" s="1"/>
      <c r="AD276" s="1"/>
      <c r="AH276" s="179" t="s">
        <v>624</v>
      </c>
    </row>
    <row r="277" spans="2:34" ht="14.45" customHeight="1">
      <c r="B277" s="33" t="s">
        <v>4150</v>
      </c>
      <c r="C277" s="49" t="s">
        <v>59</v>
      </c>
      <c r="D277" s="36" t="s">
        <v>628</v>
      </c>
      <c r="E277" s="36" t="s">
        <v>629</v>
      </c>
      <c r="F277" s="42">
        <v>5</v>
      </c>
      <c r="G277" s="42" t="s">
        <v>65</v>
      </c>
      <c r="H277" s="42"/>
      <c r="I277" s="42"/>
      <c r="J277" s="42"/>
      <c r="K277" s="42" t="s">
        <v>35</v>
      </c>
      <c r="L277" s="39">
        <v>5</v>
      </c>
      <c r="M277" s="150">
        <v>508.5</v>
      </c>
      <c r="N277" s="153">
        <f t="shared" si="18"/>
        <v>508.5</v>
      </c>
      <c r="O277" s="32"/>
      <c r="P277" s="35">
        <f t="shared" si="19"/>
        <v>0</v>
      </c>
      <c r="Q277" s="26" t="s">
        <v>36</v>
      </c>
      <c r="R277" s="26"/>
      <c r="S277" s="8"/>
      <c r="T277" s="8"/>
      <c r="AB277" s="37"/>
      <c r="AC277" s="1"/>
      <c r="AD277" s="1"/>
      <c r="AH277" s="179" t="s">
        <v>627</v>
      </c>
    </row>
    <row r="278" spans="2:34" ht="14.45" customHeight="1">
      <c r="B278" s="33" t="s">
        <v>4151</v>
      </c>
      <c r="C278" s="49" t="s">
        <v>59</v>
      </c>
      <c r="D278" s="34" t="s">
        <v>631</v>
      </c>
      <c r="E278" s="34" t="s">
        <v>632</v>
      </c>
      <c r="F278" s="42">
        <v>5</v>
      </c>
      <c r="G278" s="42" t="s">
        <v>65</v>
      </c>
      <c r="H278" s="42"/>
      <c r="I278" s="42"/>
      <c r="J278" s="42"/>
      <c r="K278" s="42" t="s">
        <v>114</v>
      </c>
      <c r="L278" s="39">
        <v>5</v>
      </c>
      <c r="M278" s="151">
        <v>441</v>
      </c>
      <c r="N278" s="153">
        <f t="shared" si="18"/>
        <v>441</v>
      </c>
      <c r="O278" s="32"/>
      <c r="P278" s="35">
        <f t="shared" si="19"/>
        <v>0</v>
      </c>
      <c r="Q278" s="26" t="s">
        <v>36</v>
      </c>
      <c r="R278" s="26"/>
      <c r="S278" s="8"/>
      <c r="T278" s="8"/>
      <c r="AB278" s="37"/>
      <c r="AC278" s="1"/>
      <c r="AD278" s="1"/>
      <c r="AH278" s="179" t="s">
        <v>630</v>
      </c>
    </row>
    <row r="279" spans="2:34" ht="14.45" customHeight="1">
      <c r="B279" s="33"/>
      <c r="C279" s="45"/>
      <c r="D279" s="36" t="s">
        <v>631</v>
      </c>
      <c r="E279" s="36" t="s">
        <v>632</v>
      </c>
      <c r="F279" s="42">
        <v>6</v>
      </c>
      <c r="G279" s="42" t="s">
        <v>5267</v>
      </c>
      <c r="H279" s="42" t="s">
        <v>34</v>
      </c>
      <c r="I279" s="42"/>
      <c r="J279" s="42"/>
      <c r="K279" s="42" t="s">
        <v>35</v>
      </c>
      <c r="L279" s="39">
        <v>5</v>
      </c>
      <c r="M279" s="150">
        <v>564</v>
      </c>
      <c r="N279" s="153">
        <f t="shared" si="18"/>
        <v>564</v>
      </c>
      <c r="O279" s="32"/>
      <c r="P279" s="35">
        <f t="shared" si="19"/>
        <v>0</v>
      </c>
      <c r="Q279" s="26" t="s">
        <v>36</v>
      </c>
      <c r="R279" s="26"/>
      <c r="S279" s="8"/>
      <c r="T279" s="8"/>
      <c r="AB279" s="37"/>
      <c r="AC279" s="1"/>
      <c r="AD279" s="1"/>
      <c r="AH279" s="179" t="s">
        <v>633</v>
      </c>
    </row>
    <row r="280" spans="2:34" s="62" customFormat="1" ht="14.45" customHeight="1">
      <c r="B280" s="33"/>
      <c r="C280" s="45"/>
      <c r="D280" s="36" t="s">
        <v>631</v>
      </c>
      <c r="E280" s="36" t="s">
        <v>632</v>
      </c>
      <c r="F280" s="42">
        <v>10</v>
      </c>
      <c r="G280" s="42" t="s">
        <v>48</v>
      </c>
      <c r="H280" s="42" t="s">
        <v>170</v>
      </c>
      <c r="I280" s="42"/>
      <c r="J280" s="42"/>
      <c r="K280" s="42" t="s">
        <v>35</v>
      </c>
      <c r="L280" s="39">
        <v>1</v>
      </c>
      <c r="M280" s="150">
        <v>1066.5</v>
      </c>
      <c r="N280" s="153">
        <f t="shared" si="18"/>
        <v>1066.5</v>
      </c>
      <c r="O280" s="32"/>
      <c r="P280" s="35">
        <f t="shared" si="19"/>
        <v>0</v>
      </c>
      <c r="Q280" s="6" t="s">
        <v>24</v>
      </c>
      <c r="R280" s="7">
        <f>O280*M280</f>
        <v>0</v>
      </c>
      <c r="S280" s="8"/>
      <c r="T280" s="8"/>
      <c r="U280" s="8"/>
      <c r="V280" s="8"/>
      <c r="W280" s="8"/>
      <c r="X280" s="8"/>
      <c r="Y280" s="8"/>
      <c r="Z280" s="8"/>
      <c r="AA280" s="8"/>
      <c r="AB280" s="37"/>
      <c r="AH280" s="179" t="s">
        <v>634</v>
      </c>
    </row>
    <row r="281" spans="2:34" ht="14.45" customHeight="1">
      <c r="B281" s="33" t="s">
        <v>4152</v>
      </c>
      <c r="C281" s="49" t="s">
        <v>59</v>
      </c>
      <c r="D281" s="36" t="s">
        <v>636</v>
      </c>
      <c r="E281" s="36" t="s">
        <v>637</v>
      </c>
      <c r="F281" s="42">
        <v>5</v>
      </c>
      <c r="G281" s="42" t="s">
        <v>65</v>
      </c>
      <c r="H281" s="42" t="s">
        <v>134</v>
      </c>
      <c r="I281" s="42"/>
      <c r="J281" s="42"/>
      <c r="K281" s="42" t="s">
        <v>114</v>
      </c>
      <c r="L281" s="39">
        <v>5</v>
      </c>
      <c r="M281" s="150">
        <v>538.5</v>
      </c>
      <c r="N281" s="153">
        <f t="shared" si="18"/>
        <v>538.5</v>
      </c>
      <c r="O281" s="32"/>
      <c r="P281" s="35">
        <f t="shared" si="19"/>
        <v>0</v>
      </c>
      <c r="Q281" s="26" t="s">
        <v>36</v>
      </c>
      <c r="R281" s="26"/>
      <c r="S281" s="8"/>
      <c r="T281" s="8"/>
      <c r="AB281" s="37"/>
      <c r="AC281" s="1"/>
      <c r="AD281" s="1"/>
      <c r="AH281" s="179" t="s">
        <v>635</v>
      </c>
    </row>
    <row r="282" spans="2:34" ht="14.45" customHeight="1">
      <c r="B282" s="33"/>
      <c r="C282" s="45"/>
      <c r="D282" s="36" t="s">
        <v>636</v>
      </c>
      <c r="E282" s="36" t="s">
        <v>637</v>
      </c>
      <c r="F282" s="42">
        <v>13</v>
      </c>
      <c r="G282" s="42" t="s">
        <v>273</v>
      </c>
      <c r="H282" s="42" t="s">
        <v>170</v>
      </c>
      <c r="I282" s="42"/>
      <c r="J282" s="63"/>
      <c r="K282" s="42" t="s">
        <v>35</v>
      </c>
      <c r="L282" s="39">
        <v>1</v>
      </c>
      <c r="M282" s="150">
        <v>1449</v>
      </c>
      <c r="N282" s="153">
        <f t="shared" si="18"/>
        <v>1449</v>
      </c>
      <c r="O282" s="32"/>
      <c r="P282" s="35">
        <f t="shared" si="19"/>
        <v>0</v>
      </c>
      <c r="Q282" s="26" t="s">
        <v>36</v>
      </c>
      <c r="R282" s="26"/>
      <c r="S282" s="8"/>
      <c r="T282" s="8"/>
      <c r="AB282" s="37"/>
      <c r="AC282" s="1"/>
      <c r="AD282" s="1"/>
      <c r="AH282" s="179" t="s">
        <v>638</v>
      </c>
    </row>
    <row r="283" spans="2:34" ht="14.45" customHeight="1">
      <c r="B283" s="33"/>
      <c r="C283" s="45"/>
      <c r="D283" s="41" t="s">
        <v>5375</v>
      </c>
      <c r="E283" s="41" t="s">
        <v>5283</v>
      </c>
      <c r="F283" s="33">
        <v>7</v>
      </c>
      <c r="G283" s="42" t="s">
        <v>33</v>
      </c>
      <c r="H283" s="51" t="s">
        <v>110</v>
      </c>
      <c r="I283" s="51"/>
      <c r="J283" s="51"/>
      <c r="K283" s="42" t="s">
        <v>35</v>
      </c>
      <c r="L283" s="39">
        <v>5</v>
      </c>
      <c r="M283" s="151">
        <v>466</v>
      </c>
      <c r="N283" s="153">
        <v>405</v>
      </c>
      <c r="O283" s="32"/>
      <c r="P283" s="35">
        <f t="shared" si="19"/>
        <v>0</v>
      </c>
      <c r="Q283" s="26" t="s">
        <v>36</v>
      </c>
      <c r="R283" s="26"/>
      <c r="S283" s="8"/>
      <c r="T283" s="8"/>
      <c r="AB283" s="37"/>
      <c r="AC283" s="1"/>
      <c r="AD283" s="1"/>
      <c r="AH283" s="179" t="s">
        <v>5152</v>
      </c>
    </row>
    <row r="284" spans="2:34" ht="14.45" customHeight="1">
      <c r="B284" s="33"/>
      <c r="C284" s="45"/>
      <c r="D284" s="41" t="s">
        <v>5375</v>
      </c>
      <c r="E284" s="41" t="s">
        <v>5283</v>
      </c>
      <c r="F284" s="42">
        <v>18</v>
      </c>
      <c r="G284" s="42" t="s">
        <v>283</v>
      </c>
      <c r="H284" s="51" t="s">
        <v>363</v>
      </c>
      <c r="I284" s="51"/>
      <c r="J284" s="51"/>
      <c r="K284" s="42" t="s">
        <v>120</v>
      </c>
      <c r="L284" s="39">
        <v>1</v>
      </c>
      <c r="M284" s="151">
        <v>4413</v>
      </c>
      <c r="N284" s="153">
        <v>3825</v>
      </c>
      <c r="O284" s="32"/>
      <c r="P284" s="35">
        <f t="shared" si="19"/>
        <v>0</v>
      </c>
      <c r="Q284" s="26" t="s">
        <v>36</v>
      </c>
      <c r="R284" s="26"/>
      <c r="S284" s="8"/>
      <c r="T284" s="8"/>
      <c r="AB284" s="37"/>
      <c r="AC284" s="1"/>
      <c r="AD284" s="1"/>
      <c r="AH284" s="179" t="s">
        <v>5151</v>
      </c>
    </row>
    <row r="285" spans="2:34" ht="14.45" customHeight="1">
      <c r="B285" s="33" t="s">
        <v>4153</v>
      </c>
      <c r="C285" s="49" t="s">
        <v>59</v>
      </c>
      <c r="D285" s="34" t="s">
        <v>640</v>
      </c>
      <c r="E285" s="34" t="s">
        <v>641</v>
      </c>
      <c r="F285" s="42">
        <v>5</v>
      </c>
      <c r="G285" s="42" t="s">
        <v>65</v>
      </c>
      <c r="H285" s="42"/>
      <c r="I285" s="54"/>
      <c r="J285" s="54"/>
      <c r="K285" s="42" t="s">
        <v>35</v>
      </c>
      <c r="L285" s="39">
        <v>5</v>
      </c>
      <c r="M285" s="151">
        <v>432</v>
      </c>
      <c r="N285" s="153">
        <f>IF($N$4="в кассу предприятия",M285,IF($N$4="на счет ООО (КФХ)",M285*1.075,"-"))</f>
        <v>432</v>
      </c>
      <c r="O285" s="32"/>
      <c r="P285" s="35">
        <f t="shared" si="19"/>
        <v>0</v>
      </c>
      <c r="Q285" s="26" t="s">
        <v>36</v>
      </c>
      <c r="R285" s="26"/>
      <c r="S285" s="8"/>
      <c r="T285" s="8"/>
      <c r="AB285" s="37"/>
      <c r="AC285" s="1"/>
      <c r="AD285" s="1"/>
      <c r="AH285" s="179" t="s">
        <v>639</v>
      </c>
    </row>
    <row r="286" spans="2:34" s="47" customFormat="1" ht="14.45" customHeight="1">
      <c r="B286" s="33" t="s">
        <v>5227</v>
      </c>
      <c r="C286" s="45"/>
      <c r="D286" s="41" t="s">
        <v>5376</v>
      </c>
      <c r="E286" s="41" t="s">
        <v>5299</v>
      </c>
      <c r="F286" s="42">
        <v>13</v>
      </c>
      <c r="G286" s="42" t="s">
        <v>273</v>
      </c>
      <c r="H286" s="51" t="s">
        <v>517</v>
      </c>
      <c r="I286" s="51"/>
      <c r="J286" s="51"/>
      <c r="K286" s="42" t="s">
        <v>35</v>
      </c>
      <c r="L286" s="39">
        <v>1</v>
      </c>
      <c r="M286" s="151">
        <v>872</v>
      </c>
      <c r="N286" s="153">
        <v>755</v>
      </c>
      <c r="O286" s="32"/>
      <c r="P286" s="35">
        <f t="shared" si="19"/>
        <v>0</v>
      </c>
      <c r="Q286" s="55" t="s">
        <v>24</v>
      </c>
      <c r="R286" s="56">
        <f>O286*M286</f>
        <v>0</v>
      </c>
      <c r="AH286" s="179" t="s">
        <v>5154</v>
      </c>
    </row>
    <row r="287" spans="2:34" s="47" customFormat="1" ht="14.45" customHeight="1">
      <c r="B287" s="33" t="s">
        <v>5226</v>
      </c>
      <c r="C287" s="45"/>
      <c r="D287" s="41" t="s">
        <v>5376</v>
      </c>
      <c r="E287" s="41" t="s">
        <v>5299</v>
      </c>
      <c r="F287" s="33">
        <v>17</v>
      </c>
      <c r="G287" s="42" t="s">
        <v>62</v>
      </c>
      <c r="H287" s="51" t="s">
        <v>43</v>
      </c>
      <c r="I287" s="51"/>
      <c r="J287" s="51"/>
      <c r="K287" s="42" t="s">
        <v>35</v>
      </c>
      <c r="L287" s="39">
        <v>1</v>
      </c>
      <c r="M287" s="151">
        <v>3337</v>
      </c>
      <c r="N287" s="153">
        <v>2890</v>
      </c>
      <c r="O287" s="32"/>
      <c r="P287" s="35">
        <f t="shared" si="19"/>
        <v>0</v>
      </c>
      <c r="Q287" s="48" t="s">
        <v>36</v>
      </c>
      <c r="R287" s="48"/>
      <c r="AH287" s="179" t="s">
        <v>5153</v>
      </c>
    </row>
    <row r="288" spans="2:34" ht="14.45" customHeight="1">
      <c r="B288" s="33"/>
      <c r="C288" s="45"/>
      <c r="D288" s="34" t="s">
        <v>642</v>
      </c>
      <c r="E288" s="34" t="s">
        <v>643</v>
      </c>
      <c r="F288" s="42">
        <v>10</v>
      </c>
      <c r="G288" s="42" t="s">
        <v>48</v>
      </c>
      <c r="H288" s="42" t="s">
        <v>102</v>
      </c>
      <c r="I288" s="64"/>
      <c r="J288" s="64"/>
      <c r="K288" s="42" t="s">
        <v>35</v>
      </c>
      <c r="L288" s="39">
        <v>1</v>
      </c>
      <c r="M288" s="151">
        <v>1140</v>
      </c>
      <c r="N288" s="153">
        <f t="shared" ref="N288:N320" si="20">IF($N$4="в кассу предприятия",M288,IF($N$4="на счет ООО (КФХ)",M288*1.075,"-"))</f>
        <v>1140</v>
      </c>
      <c r="O288" s="32"/>
      <c r="P288" s="35">
        <f t="shared" si="19"/>
        <v>0</v>
      </c>
      <c r="Q288" s="26" t="s">
        <v>36</v>
      </c>
      <c r="R288" s="26"/>
      <c r="S288" s="8"/>
      <c r="T288" s="8"/>
      <c r="AB288" s="37"/>
      <c r="AC288" s="1"/>
      <c r="AD288" s="1"/>
      <c r="AH288" s="179" t="s">
        <v>644</v>
      </c>
    </row>
    <row r="289" spans="2:34" ht="14.45" customHeight="1">
      <c r="B289" s="33"/>
      <c r="C289" s="41"/>
      <c r="D289" s="41" t="s">
        <v>646</v>
      </c>
      <c r="E289" s="41" t="s">
        <v>647</v>
      </c>
      <c r="F289" s="33">
        <v>7</v>
      </c>
      <c r="G289" s="42" t="s">
        <v>33</v>
      </c>
      <c r="H289" s="39" t="s">
        <v>110</v>
      </c>
      <c r="I289" s="39"/>
      <c r="J289" s="39"/>
      <c r="K289" s="39" t="s">
        <v>35</v>
      </c>
      <c r="L289" s="39">
        <v>5</v>
      </c>
      <c r="M289" s="150">
        <v>562.5</v>
      </c>
      <c r="N289" s="153">
        <f t="shared" si="20"/>
        <v>562.5</v>
      </c>
      <c r="O289" s="32"/>
      <c r="P289" s="35">
        <f t="shared" si="19"/>
        <v>0</v>
      </c>
      <c r="Q289" s="26" t="s">
        <v>36</v>
      </c>
      <c r="R289" s="26"/>
      <c r="S289" s="8"/>
      <c r="T289" s="8"/>
      <c r="AB289" s="37"/>
      <c r="AC289" s="1"/>
      <c r="AD289" s="1"/>
      <c r="AH289" s="179" t="s">
        <v>645</v>
      </c>
    </row>
    <row r="290" spans="2:34" s="47" customFormat="1" ht="14.45" customHeight="1">
      <c r="B290" s="33"/>
      <c r="C290" s="41"/>
      <c r="D290" s="41" t="s">
        <v>646</v>
      </c>
      <c r="E290" s="41" t="s">
        <v>647</v>
      </c>
      <c r="F290" s="42">
        <v>14</v>
      </c>
      <c r="G290" s="42" t="s">
        <v>86</v>
      </c>
      <c r="H290" s="39" t="s">
        <v>102</v>
      </c>
      <c r="I290" s="39"/>
      <c r="J290" s="39"/>
      <c r="K290" s="39" t="s">
        <v>35</v>
      </c>
      <c r="L290" s="39">
        <v>1</v>
      </c>
      <c r="M290" s="150">
        <v>1768.4999999999998</v>
      </c>
      <c r="N290" s="153">
        <f t="shared" si="20"/>
        <v>1768.4999999999998</v>
      </c>
      <c r="O290" s="32"/>
      <c r="P290" s="35">
        <f t="shared" si="19"/>
        <v>0</v>
      </c>
      <c r="Q290" s="48" t="s">
        <v>36</v>
      </c>
      <c r="R290" s="48"/>
      <c r="AH290" s="179" t="s">
        <v>648</v>
      </c>
    </row>
    <row r="291" spans="2:34" s="47" customFormat="1" ht="14.45" customHeight="1">
      <c r="B291" s="33" t="s">
        <v>4154</v>
      </c>
      <c r="C291" s="49" t="s">
        <v>59</v>
      </c>
      <c r="D291" s="36" t="s">
        <v>650</v>
      </c>
      <c r="E291" s="36" t="s">
        <v>651</v>
      </c>
      <c r="F291" s="42">
        <v>2</v>
      </c>
      <c r="G291" s="42" t="s">
        <v>394</v>
      </c>
      <c r="H291" s="42" t="s">
        <v>312</v>
      </c>
      <c r="I291" s="42"/>
      <c r="J291" s="54"/>
      <c r="K291" s="42" t="s">
        <v>114</v>
      </c>
      <c r="L291" s="39">
        <v>5</v>
      </c>
      <c r="M291" s="150">
        <v>343.5</v>
      </c>
      <c r="N291" s="153">
        <f t="shared" si="20"/>
        <v>343.5</v>
      </c>
      <c r="O291" s="32"/>
      <c r="P291" s="35">
        <f t="shared" si="19"/>
        <v>0</v>
      </c>
      <c r="Q291" s="48" t="s">
        <v>36</v>
      </c>
      <c r="R291" s="48"/>
      <c r="AH291" s="179" t="s">
        <v>649</v>
      </c>
    </row>
    <row r="292" spans="2:34" ht="14.45" customHeight="1">
      <c r="B292" s="33" t="s">
        <v>4155</v>
      </c>
      <c r="C292" s="45"/>
      <c r="D292" s="36" t="s">
        <v>650</v>
      </c>
      <c r="E292" s="36" t="s">
        <v>651</v>
      </c>
      <c r="F292" s="42">
        <v>5</v>
      </c>
      <c r="G292" s="42" t="s">
        <v>65</v>
      </c>
      <c r="H292" s="42" t="s">
        <v>418</v>
      </c>
      <c r="I292" s="42"/>
      <c r="J292" s="42"/>
      <c r="K292" s="42" t="s">
        <v>114</v>
      </c>
      <c r="L292" s="39">
        <v>5</v>
      </c>
      <c r="M292" s="150">
        <v>559.5</v>
      </c>
      <c r="N292" s="153">
        <f t="shared" si="20"/>
        <v>559.5</v>
      </c>
      <c r="O292" s="32"/>
      <c r="P292" s="35">
        <f t="shared" si="19"/>
        <v>0</v>
      </c>
      <c r="Q292" s="26" t="s">
        <v>36</v>
      </c>
      <c r="R292" s="26"/>
      <c r="S292" s="8"/>
      <c r="T292" s="8"/>
      <c r="AB292" s="37"/>
      <c r="AC292" s="1"/>
      <c r="AD292" s="1"/>
      <c r="AH292" s="179" t="s">
        <v>653</v>
      </c>
    </row>
    <row r="293" spans="2:34" s="60" customFormat="1" ht="14.45" customHeight="1">
      <c r="B293" s="33" t="s">
        <v>4156</v>
      </c>
      <c r="C293" s="45"/>
      <c r="D293" s="34" t="s">
        <v>650</v>
      </c>
      <c r="E293" s="34" t="s">
        <v>651</v>
      </c>
      <c r="F293" s="42">
        <v>5</v>
      </c>
      <c r="G293" s="42" t="s">
        <v>65</v>
      </c>
      <c r="H293" s="42" t="s">
        <v>76</v>
      </c>
      <c r="I293" s="42"/>
      <c r="J293" s="42"/>
      <c r="K293" s="42" t="s">
        <v>35</v>
      </c>
      <c r="L293" s="39">
        <v>5</v>
      </c>
      <c r="M293" s="151">
        <v>404</v>
      </c>
      <c r="N293" s="153">
        <f t="shared" si="20"/>
        <v>404</v>
      </c>
      <c r="O293" s="32"/>
      <c r="P293" s="35">
        <f t="shared" si="19"/>
        <v>0</v>
      </c>
      <c r="Q293" s="26" t="s">
        <v>36</v>
      </c>
      <c r="R293" s="26"/>
      <c r="S293" s="8"/>
      <c r="T293" s="8"/>
      <c r="U293" s="8"/>
      <c r="V293" s="8"/>
      <c r="W293" s="8"/>
      <c r="X293" s="8"/>
      <c r="Y293" s="8"/>
      <c r="Z293" s="8"/>
      <c r="AA293" s="8"/>
      <c r="AB293" s="37"/>
      <c r="AH293" s="179" t="s">
        <v>654</v>
      </c>
    </row>
    <row r="294" spans="2:34" ht="14.45" customHeight="1">
      <c r="B294" s="33" t="s">
        <v>4157</v>
      </c>
      <c r="C294" s="45"/>
      <c r="D294" s="36" t="s">
        <v>650</v>
      </c>
      <c r="E294" s="36" t="s">
        <v>651</v>
      </c>
      <c r="F294" s="33">
        <v>7</v>
      </c>
      <c r="G294" s="42" t="s">
        <v>33</v>
      </c>
      <c r="H294" s="42">
        <v>60</v>
      </c>
      <c r="I294" s="42"/>
      <c r="J294" s="51"/>
      <c r="K294" s="42" t="s">
        <v>114</v>
      </c>
      <c r="L294" s="39">
        <v>5</v>
      </c>
      <c r="M294" s="150">
        <v>790.49999999999989</v>
      </c>
      <c r="N294" s="153">
        <f t="shared" si="20"/>
        <v>790.49999999999989</v>
      </c>
      <c r="O294" s="32"/>
      <c r="P294" s="35">
        <f t="shared" si="19"/>
        <v>0</v>
      </c>
      <c r="Q294" s="26" t="s">
        <v>36</v>
      </c>
      <c r="R294" s="26"/>
      <c r="S294" s="8"/>
      <c r="T294" s="8"/>
      <c r="AB294" s="37"/>
      <c r="AC294" s="1"/>
      <c r="AD294" s="1"/>
      <c r="AH294" s="179" t="s">
        <v>655</v>
      </c>
    </row>
    <row r="295" spans="2:34" ht="14.45" customHeight="1">
      <c r="B295" s="33"/>
      <c r="C295" s="45"/>
      <c r="D295" s="36" t="s">
        <v>650</v>
      </c>
      <c r="E295" s="36" t="s">
        <v>651</v>
      </c>
      <c r="F295" s="42">
        <v>10</v>
      </c>
      <c r="G295" s="42" t="s">
        <v>48</v>
      </c>
      <c r="H295" s="42" t="s">
        <v>70</v>
      </c>
      <c r="I295" s="42"/>
      <c r="J295" s="42"/>
      <c r="K295" s="42" t="s">
        <v>114</v>
      </c>
      <c r="L295" s="39">
        <v>1</v>
      </c>
      <c r="M295" s="150">
        <v>1354.4999999999998</v>
      </c>
      <c r="N295" s="153">
        <f t="shared" si="20"/>
        <v>1354.4999999999998</v>
      </c>
      <c r="O295" s="32"/>
      <c r="P295" s="35">
        <f t="shared" si="19"/>
        <v>0</v>
      </c>
      <c r="Q295" s="26" t="s">
        <v>36</v>
      </c>
      <c r="R295" s="26"/>
      <c r="S295" s="8"/>
      <c r="T295" s="8"/>
      <c r="AB295" s="37"/>
      <c r="AC295" s="1"/>
      <c r="AD295" s="1"/>
      <c r="AH295" s="179" t="s">
        <v>656</v>
      </c>
    </row>
    <row r="296" spans="2:34" ht="14.45" customHeight="1">
      <c r="B296" s="33"/>
      <c r="C296" s="45"/>
      <c r="D296" s="34" t="s">
        <v>650</v>
      </c>
      <c r="E296" s="34" t="s">
        <v>651</v>
      </c>
      <c r="F296" s="42">
        <v>10</v>
      </c>
      <c r="G296" s="42" t="s">
        <v>48</v>
      </c>
      <c r="H296" s="42" t="s">
        <v>70</v>
      </c>
      <c r="I296" s="54"/>
      <c r="J296" s="54"/>
      <c r="K296" s="42" t="s">
        <v>114</v>
      </c>
      <c r="L296" s="39">
        <v>1</v>
      </c>
      <c r="M296" s="151">
        <v>1219</v>
      </c>
      <c r="N296" s="153">
        <f t="shared" si="20"/>
        <v>1219</v>
      </c>
      <c r="O296" s="32"/>
      <c r="P296" s="35">
        <f t="shared" si="19"/>
        <v>0</v>
      </c>
      <c r="Q296" s="26" t="s">
        <v>36</v>
      </c>
      <c r="R296" s="26"/>
      <c r="S296" s="8"/>
      <c r="T296" s="8"/>
      <c r="AB296" s="37"/>
      <c r="AC296" s="1"/>
      <c r="AD296" s="1"/>
      <c r="AH296" s="179" t="s">
        <v>656</v>
      </c>
    </row>
    <row r="297" spans="2:34" s="47" customFormat="1" ht="14.45" customHeight="1">
      <c r="B297" s="33" t="s">
        <v>4158</v>
      </c>
      <c r="C297" s="45"/>
      <c r="D297" s="34" t="s">
        <v>650</v>
      </c>
      <c r="E297" s="34" t="s">
        <v>651</v>
      </c>
      <c r="F297" s="42">
        <v>10</v>
      </c>
      <c r="G297" s="42" t="s">
        <v>48</v>
      </c>
      <c r="H297" s="42" t="s">
        <v>403</v>
      </c>
      <c r="I297" s="42"/>
      <c r="J297" s="42"/>
      <c r="K297" s="42" t="s">
        <v>114</v>
      </c>
      <c r="L297" s="39">
        <v>1</v>
      </c>
      <c r="M297" s="151">
        <v>1082</v>
      </c>
      <c r="N297" s="153">
        <f t="shared" si="20"/>
        <v>1082</v>
      </c>
      <c r="O297" s="32"/>
      <c r="P297" s="35">
        <f t="shared" si="19"/>
        <v>0</v>
      </c>
      <c r="Q297" s="55" t="s">
        <v>24</v>
      </c>
      <c r="R297" s="56">
        <f>O297*M297</f>
        <v>0</v>
      </c>
      <c r="AH297" s="179" t="s">
        <v>657</v>
      </c>
    </row>
    <row r="298" spans="2:34" ht="14.45" customHeight="1">
      <c r="B298" s="33" t="s">
        <v>4159</v>
      </c>
      <c r="C298" s="45"/>
      <c r="D298" s="34" t="s">
        <v>650</v>
      </c>
      <c r="E298" s="34" t="s">
        <v>651</v>
      </c>
      <c r="F298" s="42">
        <v>14</v>
      </c>
      <c r="G298" s="42" t="s">
        <v>86</v>
      </c>
      <c r="H298" s="42" t="s">
        <v>659</v>
      </c>
      <c r="I298" s="42"/>
      <c r="J298" s="42"/>
      <c r="K298" s="42" t="s">
        <v>114</v>
      </c>
      <c r="L298" s="39">
        <v>1</v>
      </c>
      <c r="M298" s="151">
        <v>1819</v>
      </c>
      <c r="N298" s="153">
        <f t="shared" si="20"/>
        <v>1819</v>
      </c>
      <c r="O298" s="32"/>
      <c r="P298" s="35">
        <f t="shared" si="19"/>
        <v>0</v>
      </c>
      <c r="Q298" s="26" t="s">
        <v>36</v>
      </c>
      <c r="R298" s="26"/>
      <c r="S298" s="8"/>
      <c r="T298" s="8"/>
      <c r="AB298" s="37"/>
      <c r="AC298" s="1"/>
      <c r="AD298" s="1"/>
      <c r="AH298" s="179" t="s">
        <v>658</v>
      </c>
    </row>
    <row r="299" spans="2:34" ht="14.45" customHeight="1">
      <c r="B299" s="33"/>
      <c r="C299" s="45"/>
      <c r="D299" s="36" t="s">
        <v>650</v>
      </c>
      <c r="E299" s="36" t="s">
        <v>651</v>
      </c>
      <c r="F299" s="42">
        <v>15</v>
      </c>
      <c r="G299" s="42" t="s">
        <v>40</v>
      </c>
      <c r="H299" s="42" t="s">
        <v>41</v>
      </c>
      <c r="I299" s="42"/>
      <c r="J299" s="57"/>
      <c r="K299" s="42" t="s">
        <v>29</v>
      </c>
      <c r="L299" s="39">
        <v>1</v>
      </c>
      <c r="M299" s="150">
        <v>3634.5</v>
      </c>
      <c r="N299" s="153">
        <f t="shared" si="20"/>
        <v>3634.5</v>
      </c>
      <c r="O299" s="32"/>
      <c r="P299" s="35">
        <f t="shared" si="19"/>
        <v>0</v>
      </c>
      <c r="Q299" s="26" t="s">
        <v>36</v>
      </c>
      <c r="R299" s="26"/>
      <c r="S299" s="8"/>
      <c r="T299" s="8"/>
      <c r="AB299" s="37"/>
      <c r="AC299" s="1"/>
      <c r="AD299" s="1"/>
      <c r="AH299" s="179" t="s">
        <v>652</v>
      </c>
    </row>
    <row r="300" spans="2:34" ht="14.45" customHeight="1">
      <c r="B300" s="33" t="s">
        <v>4160</v>
      </c>
      <c r="C300" s="45"/>
      <c r="D300" s="34" t="s">
        <v>661</v>
      </c>
      <c r="E300" s="34" t="s">
        <v>662</v>
      </c>
      <c r="F300" s="42">
        <v>5</v>
      </c>
      <c r="G300" s="42" t="s">
        <v>65</v>
      </c>
      <c r="H300" s="42" t="s">
        <v>663</v>
      </c>
      <c r="I300" s="51"/>
      <c r="J300" s="51"/>
      <c r="K300" s="42" t="s">
        <v>114</v>
      </c>
      <c r="L300" s="39">
        <v>5</v>
      </c>
      <c r="M300" s="151">
        <v>308</v>
      </c>
      <c r="N300" s="153">
        <f t="shared" si="20"/>
        <v>308</v>
      </c>
      <c r="O300" s="32"/>
      <c r="P300" s="35">
        <f t="shared" si="19"/>
        <v>0</v>
      </c>
      <c r="Q300" s="26" t="s">
        <v>36</v>
      </c>
      <c r="R300" s="26"/>
      <c r="S300" s="8"/>
      <c r="T300" s="8"/>
      <c r="AB300" s="37"/>
      <c r="AC300" s="1"/>
      <c r="AD300" s="1"/>
      <c r="AH300" s="179" t="s">
        <v>660</v>
      </c>
    </row>
    <row r="301" spans="2:34" ht="14.45" customHeight="1">
      <c r="B301" s="33" t="s">
        <v>4161</v>
      </c>
      <c r="C301" s="45"/>
      <c r="D301" s="36" t="s">
        <v>665</v>
      </c>
      <c r="E301" s="36" t="s">
        <v>666</v>
      </c>
      <c r="F301" s="33">
        <v>3</v>
      </c>
      <c r="G301" s="42" t="s">
        <v>667</v>
      </c>
      <c r="H301" s="42" t="s">
        <v>134</v>
      </c>
      <c r="I301" s="42"/>
      <c r="J301" s="42"/>
      <c r="K301" s="42" t="s">
        <v>29</v>
      </c>
      <c r="L301" s="39">
        <v>5</v>
      </c>
      <c r="M301" s="150">
        <v>558</v>
      </c>
      <c r="N301" s="153">
        <f t="shared" si="20"/>
        <v>558</v>
      </c>
      <c r="O301" s="32"/>
      <c r="P301" s="35">
        <f t="shared" si="19"/>
        <v>0</v>
      </c>
      <c r="Q301" s="26" t="s">
        <v>44</v>
      </c>
      <c r="R301" s="26"/>
      <c r="S301" s="8"/>
      <c r="T301" s="8"/>
      <c r="AB301" s="37"/>
      <c r="AC301" s="1"/>
      <c r="AD301" s="1"/>
      <c r="AH301" s="179" t="s">
        <v>664</v>
      </c>
    </row>
    <row r="302" spans="2:34" ht="14.45" customHeight="1">
      <c r="B302" s="33" t="s">
        <v>4162</v>
      </c>
      <c r="C302" s="45"/>
      <c r="D302" s="36" t="s">
        <v>665</v>
      </c>
      <c r="E302" s="36" t="s">
        <v>666</v>
      </c>
      <c r="F302" s="42">
        <v>5</v>
      </c>
      <c r="G302" s="42" t="s">
        <v>65</v>
      </c>
      <c r="H302" s="42"/>
      <c r="I302" s="42"/>
      <c r="J302" s="42"/>
      <c r="K302" s="42" t="s">
        <v>35</v>
      </c>
      <c r="L302" s="39">
        <v>5</v>
      </c>
      <c r="M302" s="150">
        <v>618</v>
      </c>
      <c r="N302" s="153">
        <f t="shared" si="20"/>
        <v>618</v>
      </c>
      <c r="O302" s="32"/>
      <c r="P302" s="35">
        <f t="shared" si="19"/>
        <v>0</v>
      </c>
      <c r="Q302" s="26" t="s">
        <v>36</v>
      </c>
      <c r="R302" s="26"/>
      <c r="S302" s="8"/>
      <c r="T302" s="8"/>
      <c r="AB302" s="37"/>
      <c r="AC302" s="1"/>
      <c r="AD302" s="1"/>
      <c r="AH302" s="179" t="s">
        <v>668</v>
      </c>
    </row>
    <row r="303" spans="2:34" ht="14.45" customHeight="1">
      <c r="B303" s="33" t="s">
        <v>4163</v>
      </c>
      <c r="C303" s="49" t="s">
        <v>59</v>
      </c>
      <c r="D303" s="34" t="s">
        <v>665</v>
      </c>
      <c r="E303" s="34" t="s">
        <v>666</v>
      </c>
      <c r="F303" s="42">
        <v>5</v>
      </c>
      <c r="G303" s="42" t="s">
        <v>65</v>
      </c>
      <c r="H303" s="42"/>
      <c r="I303" s="42"/>
      <c r="J303" s="42"/>
      <c r="K303" s="42" t="s">
        <v>114</v>
      </c>
      <c r="L303" s="39">
        <v>5</v>
      </c>
      <c r="M303" s="151">
        <v>483</v>
      </c>
      <c r="N303" s="153">
        <f t="shared" si="20"/>
        <v>483</v>
      </c>
      <c r="O303" s="32"/>
      <c r="P303" s="35">
        <f t="shared" si="19"/>
        <v>0</v>
      </c>
      <c r="Q303" s="26" t="s">
        <v>36</v>
      </c>
      <c r="R303" s="26"/>
      <c r="S303" s="8"/>
      <c r="T303" s="8"/>
      <c r="AB303" s="37"/>
      <c r="AC303" s="1"/>
      <c r="AD303" s="1"/>
      <c r="AH303" s="179" t="s">
        <v>669</v>
      </c>
    </row>
    <row r="304" spans="2:34" ht="14.45" customHeight="1">
      <c r="B304" s="33" t="s">
        <v>4162</v>
      </c>
      <c r="C304" s="45"/>
      <c r="D304" s="34" t="s">
        <v>665</v>
      </c>
      <c r="E304" s="34" t="s">
        <v>666</v>
      </c>
      <c r="F304" s="42">
        <v>5</v>
      </c>
      <c r="G304" s="42" t="s">
        <v>65</v>
      </c>
      <c r="H304" s="42" t="s">
        <v>76</v>
      </c>
      <c r="I304" s="54"/>
      <c r="J304" s="54"/>
      <c r="K304" s="42" t="s">
        <v>35</v>
      </c>
      <c r="L304" s="39">
        <v>5</v>
      </c>
      <c r="M304" s="151">
        <v>618</v>
      </c>
      <c r="N304" s="153">
        <f t="shared" si="20"/>
        <v>618</v>
      </c>
      <c r="O304" s="32"/>
      <c r="P304" s="35">
        <f t="shared" si="19"/>
        <v>0</v>
      </c>
      <c r="Q304" s="26" t="s">
        <v>44</v>
      </c>
      <c r="R304" s="26"/>
      <c r="S304" s="8"/>
      <c r="T304" s="8"/>
      <c r="AB304" s="37"/>
      <c r="AC304" s="1"/>
      <c r="AD304" s="1"/>
      <c r="AH304" s="179" t="s">
        <v>668</v>
      </c>
    </row>
    <row r="305" spans="2:34" ht="14.45" customHeight="1">
      <c r="B305" s="33"/>
      <c r="C305" s="45"/>
      <c r="D305" s="36" t="s">
        <v>665</v>
      </c>
      <c r="E305" s="36" t="s">
        <v>666</v>
      </c>
      <c r="F305" s="42">
        <v>10</v>
      </c>
      <c r="G305" s="42" t="s">
        <v>48</v>
      </c>
      <c r="H305" s="42"/>
      <c r="I305" s="42" t="s">
        <v>236</v>
      </c>
      <c r="J305" s="52"/>
      <c r="K305" s="42" t="s">
        <v>35</v>
      </c>
      <c r="L305" s="39">
        <v>1</v>
      </c>
      <c r="M305" s="150">
        <v>2717.8095000000008</v>
      </c>
      <c r="N305" s="153">
        <f t="shared" si="20"/>
        <v>2717.8095000000008</v>
      </c>
      <c r="O305" s="32"/>
      <c r="P305" s="35">
        <f t="shared" si="19"/>
        <v>0</v>
      </c>
      <c r="Q305" s="26" t="s">
        <v>36</v>
      </c>
      <c r="R305" s="26"/>
      <c r="S305" s="8"/>
      <c r="T305" s="8"/>
      <c r="AB305" s="37"/>
      <c r="AC305" s="1"/>
      <c r="AD305" s="1"/>
      <c r="AH305" s="179" t="s">
        <v>670</v>
      </c>
    </row>
    <row r="306" spans="2:34" s="47" customFormat="1" ht="14.45" customHeight="1">
      <c r="B306" s="33" t="s">
        <v>4164</v>
      </c>
      <c r="C306" s="49" t="s">
        <v>59</v>
      </c>
      <c r="D306" s="34" t="s">
        <v>665</v>
      </c>
      <c r="E306" s="34" t="s">
        <v>666</v>
      </c>
      <c r="F306" s="42">
        <v>10</v>
      </c>
      <c r="G306" s="42" t="s">
        <v>48</v>
      </c>
      <c r="H306" s="42">
        <v>60</v>
      </c>
      <c r="I306" s="54"/>
      <c r="J306" s="54"/>
      <c r="K306" s="42" t="s">
        <v>35</v>
      </c>
      <c r="L306" s="39">
        <v>1</v>
      </c>
      <c r="M306" s="151">
        <v>998</v>
      </c>
      <c r="N306" s="153">
        <f t="shared" si="20"/>
        <v>998</v>
      </c>
      <c r="O306" s="32"/>
      <c r="P306" s="35">
        <f t="shared" si="19"/>
        <v>0</v>
      </c>
      <c r="Q306" s="48" t="s">
        <v>36</v>
      </c>
      <c r="R306" s="48"/>
      <c r="AH306" s="179" t="s">
        <v>671</v>
      </c>
    </row>
    <row r="307" spans="2:34" ht="14.45" customHeight="1">
      <c r="B307" s="33" t="s">
        <v>4165</v>
      </c>
      <c r="C307" s="49"/>
      <c r="D307" s="34" t="s">
        <v>665</v>
      </c>
      <c r="E307" s="34" t="s">
        <v>666</v>
      </c>
      <c r="F307" s="42">
        <v>10</v>
      </c>
      <c r="G307" s="42" t="s">
        <v>48</v>
      </c>
      <c r="H307" s="42"/>
      <c r="I307" s="51"/>
      <c r="J307" s="51"/>
      <c r="K307" s="42" t="s">
        <v>29</v>
      </c>
      <c r="L307" s="39">
        <v>1</v>
      </c>
      <c r="M307" s="151">
        <v>1747</v>
      </c>
      <c r="N307" s="153">
        <f t="shared" si="20"/>
        <v>1747</v>
      </c>
      <c r="O307" s="32"/>
      <c r="P307" s="35">
        <f t="shared" si="19"/>
        <v>0</v>
      </c>
      <c r="Q307" s="6" t="s">
        <v>24</v>
      </c>
      <c r="R307" s="7">
        <f>O307*M307</f>
        <v>0</v>
      </c>
      <c r="S307" s="8"/>
      <c r="T307" s="8"/>
      <c r="AB307" s="37"/>
      <c r="AC307" s="1"/>
      <c r="AD307" s="1"/>
      <c r="AH307" s="179" t="s">
        <v>672</v>
      </c>
    </row>
    <row r="308" spans="2:34" ht="14.45" customHeight="1">
      <c r="B308" s="33"/>
      <c r="C308" s="41"/>
      <c r="D308" s="41" t="s">
        <v>674</v>
      </c>
      <c r="E308" s="41" t="s">
        <v>675</v>
      </c>
      <c r="F308" s="42">
        <v>14</v>
      </c>
      <c r="G308" s="42" t="s">
        <v>86</v>
      </c>
      <c r="H308" s="39" t="s">
        <v>102</v>
      </c>
      <c r="I308" s="39"/>
      <c r="J308" s="39"/>
      <c r="K308" s="39" t="s">
        <v>35</v>
      </c>
      <c r="L308" s="39">
        <v>1</v>
      </c>
      <c r="M308" s="150">
        <v>2089.5</v>
      </c>
      <c r="N308" s="153">
        <f t="shared" si="20"/>
        <v>2089.5</v>
      </c>
      <c r="O308" s="32"/>
      <c r="P308" s="35">
        <f t="shared" si="19"/>
        <v>0</v>
      </c>
      <c r="Q308" s="26" t="s">
        <v>36</v>
      </c>
      <c r="R308" s="26"/>
      <c r="S308" s="8"/>
      <c r="T308" s="8"/>
      <c r="AB308" s="37"/>
      <c r="AC308" s="1"/>
      <c r="AD308" s="1"/>
      <c r="AH308" s="179" t="s">
        <v>673</v>
      </c>
    </row>
    <row r="309" spans="2:34" ht="14.45" customHeight="1">
      <c r="B309" s="33"/>
      <c r="C309" s="45"/>
      <c r="D309" s="36" t="s">
        <v>677</v>
      </c>
      <c r="E309" s="36" t="s">
        <v>678</v>
      </c>
      <c r="F309" s="42">
        <v>10</v>
      </c>
      <c r="G309" s="42" t="s">
        <v>48</v>
      </c>
      <c r="H309" s="42"/>
      <c r="I309" s="42" t="s">
        <v>202</v>
      </c>
      <c r="J309" s="42"/>
      <c r="K309" s="42" t="s">
        <v>35</v>
      </c>
      <c r="L309" s="39">
        <v>1</v>
      </c>
      <c r="M309" s="150">
        <v>2683.8195000000001</v>
      </c>
      <c r="N309" s="153">
        <f t="shared" si="20"/>
        <v>2683.8195000000001</v>
      </c>
      <c r="O309" s="32"/>
      <c r="P309" s="35">
        <f t="shared" si="19"/>
        <v>0</v>
      </c>
      <c r="Q309" s="26" t="s">
        <v>36</v>
      </c>
      <c r="R309" s="26"/>
      <c r="S309" s="8"/>
      <c r="T309" s="8"/>
      <c r="AB309" s="37"/>
      <c r="AC309" s="1"/>
      <c r="AD309" s="1"/>
      <c r="AH309" s="179" t="s">
        <v>676</v>
      </c>
    </row>
    <row r="310" spans="2:34" ht="14.45" customHeight="1">
      <c r="B310" s="33"/>
      <c r="C310" s="41"/>
      <c r="D310" s="41" t="s">
        <v>680</v>
      </c>
      <c r="E310" s="41" t="s">
        <v>681</v>
      </c>
      <c r="F310" s="33">
        <v>17</v>
      </c>
      <c r="G310" s="42" t="s">
        <v>62</v>
      </c>
      <c r="H310" s="39"/>
      <c r="I310" s="39" t="s">
        <v>682</v>
      </c>
      <c r="J310" s="39"/>
      <c r="K310" s="39" t="s">
        <v>35</v>
      </c>
      <c r="L310" s="39">
        <v>1</v>
      </c>
      <c r="M310" s="150">
        <v>5632.5</v>
      </c>
      <c r="N310" s="153">
        <f t="shared" si="20"/>
        <v>5632.5</v>
      </c>
      <c r="O310" s="32"/>
      <c r="P310" s="35">
        <f t="shared" si="19"/>
        <v>0</v>
      </c>
      <c r="Q310" s="26" t="s">
        <v>36</v>
      </c>
      <c r="R310" s="26"/>
      <c r="S310" s="8"/>
      <c r="T310" s="8"/>
      <c r="AB310" s="37"/>
      <c r="AC310" s="1"/>
      <c r="AD310" s="1"/>
      <c r="AH310" s="179" t="s">
        <v>679</v>
      </c>
    </row>
    <row r="311" spans="2:34" ht="14.45" customHeight="1">
      <c r="B311" s="33"/>
      <c r="C311" s="45"/>
      <c r="D311" s="36" t="s">
        <v>684</v>
      </c>
      <c r="E311" s="36" t="s">
        <v>685</v>
      </c>
      <c r="F311" s="42">
        <v>16</v>
      </c>
      <c r="G311" s="42" t="s">
        <v>69</v>
      </c>
      <c r="H311" s="42"/>
      <c r="I311" s="42" t="s">
        <v>236</v>
      </c>
      <c r="J311" s="42"/>
      <c r="K311" s="42" t="s">
        <v>35</v>
      </c>
      <c r="L311" s="39">
        <v>1</v>
      </c>
      <c r="M311" s="150">
        <v>3889.6919999999996</v>
      </c>
      <c r="N311" s="153">
        <f t="shared" si="20"/>
        <v>3889.6919999999996</v>
      </c>
      <c r="O311" s="32"/>
      <c r="P311" s="35">
        <f t="shared" si="19"/>
        <v>0</v>
      </c>
      <c r="Q311" s="26" t="s">
        <v>36</v>
      </c>
      <c r="R311" s="26"/>
      <c r="S311" s="8"/>
      <c r="T311" s="8"/>
      <c r="AB311" s="37"/>
      <c r="AC311" s="1"/>
      <c r="AD311" s="1"/>
      <c r="AH311" s="179" t="s">
        <v>683</v>
      </c>
    </row>
    <row r="312" spans="2:34" ht="14.45" customHeight="1">
      <c r="B312" s="33"/>
      <c r="C312" s="45"/>
      <c r="D312" s="36" t="s">
        <v>687</v>
      </c>
      <c r="E312" s="36" t="s">
        <v>688</v>
      </c>
      <c r="F312" s="42">
        <v>5</v>
      </c>
      <c r="G312" s="42" t="s">
        <v>65</v>
      </c>
      <c r="H312" s="42" t="s">
        <v>34</v>
      </c>
      <c r="I312" s="42"/>
      <c r="J312" s="63"/>
      <c r="K312" s="42" t="s">
        <v>35</v>
      </c>
      <c r="L312" s="39">
        <v>5</v>
      </c>
      <c r="M312" s="150">
        <v>577.5</v>
      </c>
      <c r="N312" s="153">
        <f t="shared" si="20"/>
        <v>577.5</v>
      </c>
      <c r="O312" s="32"/>
      <c r="P312" s="35">
        <f t="shared" si="19"/>
        <v>0</v>
      </c>
      <c r="Q312" s="26" t="s">
        <v>36</v>
      </c>
      <c r="R312" s="26"/>
      <c r="S312" s="8"/>
      <c r="T312" s="8"/>
      <c r="AB312" s="37"/>
      <c r="AC312" s="1"/>
      <c r="AD312" s="1"/>
      <c r="AH312" s="179" t="s">
        <v>686</v>
      </c>
    </row>
    <row r="313" spans="2:34" s="47" customFormat="1" ht="14.45" customHeight="1">
      <c r="B313" s="33" t="s">
        <v>4166</v>
      </c>
      <c r="C313" s="45"/>
      <c r="D313" s="36" t="s">
        <v>687</v>
      </c>
      <c r="E313" s="36" t="s">
        <v>688</v>
      </c>
      <c r="F313" s="42">
        <v>5</v>
      </c>
      <c r="G313" s="42" t="s">
        <v>65</v>
      </c>
      <c r="H313" s="42"/>
      <c r="I313" s="42"/>
      <c r="J313" s="50"/>
      <c r="K313" s="42" t="s">
        <v>29</v>
      </c>
      <c r="L313" s="39">
        <v>5</v>
      </c>
      <c r="M313" s="150">
        <v>490.35308552439074</v>
      </c>
      <c r="N313" s="153">
        <f t="shared" si="20"/>
        <v>490.35308552439074</v>
      </c>
      <c r="O313" s="32"/>
      <c r="P313" s="35">
        <f t="shared" si="19"/>
        <v>0</v>
      </c>
      <c r="Q313" s="48" t="s">
        <v>36</v>
      </c>
      <c r="R313" s="48"/>
      <c r="AH313" s="179" t="s">
        <v>689</v>
      </c>
    </row>
    <row r="314" spans="2:34" ht="14.45" customHeight="1">
      <c r="B314" s="33" t="s">
        <v>4166</v>
      </c>
      <c r="C314" s="45"/>
      <c r="D314" s="36" t="s">
        <v>687</v>
      </c>
      <c r="E314" s="36" t="s">
        <v>688</v>
      </c>
      <c r="F314" s="42">
        <v>5</v>
      </c>
      <c r="G314" s="42" t="s">
        <v>65</v>
      </c>
      <c r="H314" s="42"/>
      <c r="I314" s="42"/>
      <c r="J314" s="42"/>
      <c r="K314" s="42" t="s">
        <v>29</v>
      </c>
      <c r="L314" s="39">
        <v>5</v>
      </c>
      <c r="M314" s="150">
        <v>490.35308552439074</v>
      </c>
      <c r="N314" s="153">
        <f t="shared" si="20"/>
        <v>490.35308552439074</v>
      </c>
      <c r="O314" s="32"/>
      <c r="P314" s="35">
        <f t="shared" si="19"/>
        <v>0</v>
      </c>
      <c r="Q314" s="26" t="s">
        <v>36</v>
      </c>
      <c r="R314" s="26"/>
      <c r="S314" s="8"/>
      <c r="T314" s="8"/>
      <c r="AB314" s="37"/>
      <c r="AC314" s="1"/>
      <c r="AD314" s="1"/>
      <c r="AH314" s="179" t="s">
        <v>689</v>
      </c>
    </row>
    <row r="315" spans="2:34" s="47" customFormat="1" ht="14.45" customHeight="1">
      <c r="B315" s="33" t="s">
        <v>4167</v>
      </c>
      <c r="C315" s="45"/>
      <c r="D315" s="36" t="s">
        <v>691</v>
      </c>
      <c r="E315" s="36" t="s">
        <v>692</v>
      </c>
      <c r="F315" s="42">
        <v>5</v>
      </c>
      <c r="G315" s="42" t="s">
        <v>65</v>
      </c>
      <c r="H315" s="42" t="s">
        <v>134</v>
      </c>
      <c r="I315" s="42"/>
      <c r="J315" s="42"/>
      <c r="K315" s="42" t="s">
        <v>114</v>
      </c>
      <c r="L315" s="39">
        <v>5</v>
      </c>
      <c r="M315" s="150">
        <v>538.5</v>
      </c>
      <c r="N315" s="153">
        <f t="shared" si="20"/>
        <v>538.5</v>
      </c>
      <c r="O315" s="32"/>
      <c r="P315" s="35">
        <f t="shared" si="19"/>
        <v>0</v>
      </c>
      <c r="Q315" s="55" t="s">
        <v>24</v>
      </c>
      <c r="R315" s="56">
        <f>O315*M315</f>
        <v>0</v>
      </c>
      <c r="AH315" s="179" t="s">
        <v>690</v>
      </c>
    </row>
    <row r="316" spans="2:34" ht="14.45" customHeight="1">
      <c r="B316" s="33" t="s">
        <v>4168</v>
      </c>
      <c r="C316" s="45"/>
      <c r="D316" s="36" t="s">
        <v>691</v>
      </c>
      <c r="E316" s="36" t="s">
        <v>692</v>
      </c>
      <c r="F316" s="42">
        <v>5</v>
      </c>
      <c r="G316" s="42" t="s">
        <v>65</v>
      </c>
      <c r="H316" s="42"/>
      <c r="I316" s="42"/>
      <c r="J316" s="50"/>
      <c r="K316" s="42" t="s">
        <v>29</v>
      </c>
      <c r="L316" s="39">
        <v>5</v>
      </c>
      <c r="M316" s="150">
        <v>490.35308552439074</v>
      </c>
      <c r="N316" s="153">
        <f t="shared" si="20"/>
        <v>490.35308552439074</v>
      </c>
      <c r="O316" s="32"/>
      <c r="P316" s="35">
        <f t="shared" si="19"/>
        <v>0</v>
      </c>
      <c r="Q316" s="26" t="s">
        <v>44</v>
      </c>
      <c r="R316" s="26"/>
      <c r="S316" s="8"/>
      <c r="T316" s="8"/>
      <c r="AB316" s="37"/>
      <c r="AC316" s="1"/>
      <c r="AD316" s="1"/>
      <c r="AH316" s="179" t="s">
        <v>693</v>
      </c>
    </row>
    <row r="317" spans="2:34" ht="14.45" customHeight="1">
      <c r="B317" s="33" t="s">
        <v>4167</v>
      </c>
      <c r="C317" s="45"/>
      <c r="D317" s="34" t="s">
        <v>691</v>
      </c>
      <c r="E317" s="34" t="s">
        <v>692</v>
      </c>
      <c r="F317" s="42">
        <v>5</v>
      </c>
      <c r="G317" s="42" t="s">
        <v>65</v>
      </c>
      <c r="H317" s="42"/>
      <c r="I317" s="42"/>
      <c r="J317" s="42"/>
      <c r="K317" s="42" t="s">
        <v>114</v>
      </c>
      <c r="L317" s="39">
        <v>5</v>
      </c>
      <c r="M317" s="151">
        <v>485</v>
      </c>
      <c r="N317" s="153">
        <f t="shared" si="20"/>
        <v>485</v>
      </c>
      <c r="O317" s="32"/>
      <c r="P317" s="35">
        <f t="shared" si="19"/>
        <v>0</v>
      </c>
      <c r="Q317" s="26" t="s">
        <v>36</v>
      </c>
      <c r="R317" s="26"/>
      <c r="S317" s="8"/>
      <c r="T317" s="8"/>
      <c r="AB317" s="37"/>
      <c r="AC317" s="1"/>
      <c r="AD317" s="1"/>
      <c r="AH317" s="179" t="s">
        <v>690</v>
      </c>
    </row>
    <row r="318" spans="2:34" ht="14.45" customHeight="1">
      <c r="B318" s="33" t="s">
        <v>4169</v>
      </c>
      <c r="C318" s="49" t="s">
        <v>59</v>
      </c>
      <c r="D318" s="34" t="s">
        <v>691</v>
      </c>
      <c r="E318" s="34" t="s">
        <v>692</v>
      </c>
      <c r="F318" s="42">
        <v>14</v>
      </c>
      <c r="G318" s="42" t="s">
        <v>86</v>
      </c>
      <c r="H318" s="42" t="s">
        <v>102</v>
      </c>
      <c r="I318" s="50"/>
      <c r="J318" s="50"/>
      <c r="K318" s="42" t="s">
        <v>35</v>
      </c>
      <c r="L318" s="39">
        <v>1</v>
      </c>
      <c r="M318" s="151">
        <v>1454</v>
      </c>
      <c r="N318" s="153">
        <f t="shared" si="20"/>
        <v>1454</v>
      </c>
      <c r="O318" s="32"/>
      <c r="P318" s="35">
        <f t="shared" si="19"/>
        <v>0</v>
      </c>
      <c r="Q318" s="26" t="s">
        <v>36</v>
      </c>
      <c r="R318" s="26"/>
      <c r="S318" s="8"/>
      <c r="T318" s="8"/>
      <c r="AB318" s="37"/>
      <c r="AC318" s="1"/>
      <c r="AD318" s="1"/>
      <c r="AH318" s="179" t="s">
        <v>694</v>
      </c>
    </row>
    <row r="319" spans="2:34" ht="14.45" customHeight="1">
      <c r="B319" s="33" t="s">
        <v>4169</v>
      </c>
      <c r="C319" s="41"/>
      <c r="D319" s="41" t="s">
        <v>695</v>
      </c>
      <c r="E319" s="41" t="s">
        <v>696</v>
      </c>
      <c r="F319" s="42">
        <v>14</v>
      </c>
      <c r="G319" s="42" t="s">
        <v>86</v>
      </c>
      <c r="H319" s="39" t="s">
        <v>102</v>
      </c>
      <c r="I319" s="39"/>
      <c r="J319" s="39"/>
      <c r="K319" s="39" t="s">
        <v>35</v>
      </c>
      <c r="L319" s="39">
        <v>1</v>
      </c>
      <c r="M319" s="150">
        <v>1732.5000000000002</v>
      </c>
      <c r="N319" s="153">
        <f t="shared" si="20"/>
        <v>1732.5000000000002</v>
      </c>
      <c r="O319" s="32"/>
      <c r="P319" s="35">
        <f t="shared" si="19"/>
        <v>0</v>
      </c>
      <c r="Q319" s="26" t="s">
        <v>36</v>
      </c>
      <c r="R319" s="26"/>
      <c r="S319" s="8"/>
      <c r="T319" s="8"/>
      <c r="AB319" s="37"/>
      <c r="AC319" s="1"/>
      <c r="AD319" s="1"/>
      <c r="AH319" s="179" t="s">
        <v>694</v>
      </c>
    </row>
    <row r="320" spans="2:34" ht="14.45" customHeight="1">
      <c r="B320" s="33"/>
      <c r="C320" s="45"/>
      <c r="D320" s="36" t="s">
        <v>698</v>
      </c>
      <c r="E320" s="36" t="s">
        <v>699</v>
      </c>
      <c r="F320" s="42">
        <v>10</v>
      </c>
      <c r="G320" s="42" t="s">
        <v>48</v>
      </c>
      <c r="H320" s="42"/>
      <c r="I320" s="42" t="s">
        <v>700</v>
      </c>
      <c r="J320" s="51"/>
      <c r="K320" s="42" t="s">
        <v>35</v>
      </c>
      <c r="L320" s="39">
        <v>1</v>
      </c>
      <c r="M320" s="150">
        <v>3635.5395000000003</v>
      </c>
      <c r="N320" s="153">
        <f t="shared" si="20"/>
        <v>3635.5395000000003</v>
      </c>
      <c r="O320" s="32"/>
      <c r="P320" s="35">
        <f t="shared" si="19"/>
        <v>0</v>
      </c>
      <c r="Q320" s="26" t="s">
        <v>36</v>
      </c>
      <c r="R320" s="26"/>
      <c r="S320" s="8"/>
      <c r="T320" s="8"/>
      <c r="AB320" s="37"/>
      <c r="AC320" s="1"/>
      <c r="AD320" s="1"/>
      <c r="AH320" s="179" t="s">
        <v>697</v>
      </c>
    </row>
    <row r="321" spans="2:34" s="47" customFormat="1" ht="14.45" customHeight="1">
      <c r="B321" s="33"/>
      <c r="C321" s="45"/>
      <c r="D321" s="41" t="s">
        <v>5373</v>
      </c>
      <c r="E321" s="41" t="s">
        <v>5320</v>
      </c>
      <c r="F321" s="42">
        <v>10</v>
      </c>
      <c r="G321" s="42" t="s">
        <v>48</v>
      </c>
      <c r="H321" s="51"/>
      <c r="I321" s="51" t="s">
        <v>5277</v>
      </c>
      <c r="J321" s="51"/>
      <c r="K321" s="42" t="s">
        <v>35</v>
      </c>
      <c r="L321" s="39">
        <v>1</v>
      </c>
      <c r="M321" s="151">
        <v>2917</v>
      </c>
      <c r="N321" s="153">
        <v>2530</v>
      </c>
      <c r="O321" s="32"/>
      <c r="P321" s="35">
        <f t="shared" si="19"/>
        <v>0</v>
      </c>
      <c r="Q321" s="48" t="s">
        <v>36</v>
      </c>
      <c r="R321" s="48"/>
      <c r="AH321" s="179" t="s">
        <v>5155</v>
      </c>
    </row>
    <row r="322" spans="2:34" ht="14.45" customHeight="1">
      <c r="B322" s="33"/>
      <c r="C322" s="45"/>
      <c r="D322" s="36" t="s">
        <v>702</v>
      </c>
      <c r="E322" s="36" t="s">
        <v>703</v>
      </c>
      <c r="F322" s="42">
        <v>10</v>
      </c>
      <c r="G322" s="42" t="s">
        <v>48</v>
      </c>
      <c r="H322" s="42"/>
      <c r="I322" s="42" t="s">
        <v>84</v>
      </c>
      <c r="J322" s="52"/>
      <c r="K322" s="42" t="s">
        <v>35</v>
      </c>
      <c r="L322" s="39">
        <v>1</v>
      </c>
      <c r="M322" s="150">
        <v>2785.7894999999999</v>
      </c>
      <c r="N322" s="153">
        <f t="shared" ref="N322:N335" si="21">IF($N$4="в кассу предприятия",M322,IF($N$4="на счет ООО (КФХ)",M322*1.075,"-"))</f>
        <v>2785.7894999999999</v>
      </c>
      <c r="O322" s="32"/>
      <c r="P322" s="35">
        <f t="shared" si="19"/>
        <v>0</v>
      </c>
      <c r="Q322" s="26" t="s">
        <v>36</v>
      </c>
      <c r="R322" s="26"/>
      <c r="S322" s="8"/>
      <c r="T322" s="8"/>
      <c r="AB322" s="37"/>
      <c r="AC322" s="1"/>
      <c r="AD322" s="1"/>
      <c r="AH322" s="179" t="s">
        <v>701</v>
      </c>
    </row>
    <row r="323" spans="2:34" s="47" customFormat="1" ht="14.45" customHeight="1">
      <c r="B323" s="33" t="s">
        <v>4171</v>
      </c>
      <c r="C323" s="45"/>
      <c r="D323" s="36" t="s">
        <v>705</v>
      </c>
      <c r="E323" s="36" t="s">
        <v>706</v>
      </c>
      <c r="F323" s="42">
        <v>5</v>
      </c>
      <c r="G323" s="42" t="s">
        <v>65</v>
      </c>
      <c r="H323" s="42" t="s">
        <v>134</v>
      </c>
      <c r="I323" s="42"/>
      <c r="J323" s="57"/>
      <c r="K323" s="42" t="s">
        <v>114</v>
      </c>
      <c r="L323" s="39">
        <v>5</v>
      </c>
      <c r="M323" s="150">
        <v>538.5</v>
      </c>
      <c r="N323" s="153">
        <f t="shared" si="21"/>
        <v>538.5</v>
      </c>
      <c r="O323" s="32"/>
      <c r="P323" s="35">
        <f t="shared" si="19"/>
        <v>0</v>
      </c>
      <c r="Q323" s="48" t="s">
        <v>36</v>
      </c>
      <c r="R323" s="48"/>
      <c r="AH323" s="179" t="s">
        <v>707</v>
      </c>
    </row>
    <row r="324" spans="2:34" ht="14.45" customHeight="1">
      <c r="B324" s="33" t="s">
        <v>4171</v>
      </c>
      <c r="C324" s="45"/>
      <c r="D324" s="34" t="s">
        <v>705</v>
      </c>
      <c r="E324" s="34" t="s">
        <v>706</v>
      </c>
      <c r="F324" s="42">
        <v>5</v>
      </c>
      <c r="G324" s="42" t="s">
        <v>65</v>
      </c>
      <c r="H324" s="42" t="s">
        <v>134</v>
      </c>
      <c r="I324" s="50"/>
      <c r="J324" s="50"/>
      <c r="K324" s="42" t="s">
        <v>114</v>
      </c>
      <c r="L324" s="39">
        <v>5</v>
      </c>
      <c r="M324" s="151">
        <v>485</v>
      </c>
      <c r="N324" s="153">
        <f t="shared" si="21"/>
        <v>485</v>
      </c>
      <c r="O324" s="32"/>
      <c r="P324" s="35">
        <f t="shared" si="19"/>
        <v>0</v>
      </c>
      <c r="Q324" s="26" t="s">
        <v>36</v>
      </c>
      <c r="R324" s="26"/>
      <c r="S324" s="8"/>
      <c r="T324" s="8"/>
      <c r="AB324" s="37"/>
      <c r="AC324" s="1"/>
      <c r="AD324" s="1"/>
      <c r="AH324" s="179" t="s">
        <v>707</v>
      </c>
    </row>
    <row r="325" spans="2:34" s="47" customFormat="1" ht="14.45" customHeight="1">
      <c r="B325" s="33" t="s">
        <v>4172</v>
      </c>
      <c r="C325" s="49" t="s">
        <v>59</v>
      </c>
      <c r="D325" s="34" t="s">
        <v>705</v>
      </c>
      <c r="E325" s="34" t="s">
        <v>706</v>
      </c>
      <c r="F325" s="42">
        <v>9</v>
      </c>
      <c r="G325" s="42" t="s">
        <v>326</v>
      </c>
      <c r="H325" s="42" t="s">
        <v>170</v>
      </c>
      <c r="I325" s="42"/>
      <c r="J325" s="42"/>
      <c r="K325" s="42" t="s">
        <v>35</v>
      </c>
      <c r="L325" s="39">
        <v>1</v>
      </c>
      <c r="M325" s="151">
        <v>1037</v>
      </c>
      <c r="N325" s="153">
        <f t="shared" si="21"/>
        <v>1037</v>
      </c>
      <c r="O325" s="32"/>
      <c r="P325" s="35">
        <f t="shared" si="19"/>
        <v>0</v>
      </c>
      <c r="Q325" s="48" t="s">
        <v>36</v>
      </c>
      <c r="R325" s="48"/>
      <c r="AH325" s="179" t="s">
        <v>708</v>
      </c>
    </row>
    <row r="326" spans="2:34" ht="14.45" customHeight="1">
      <c r="B326" s="33" t="s">
        <v>4170</v>
      </c>
      <c r="C326" s="49" t="s">
        <v>59</v>
      </c>
      <c r="D326" s="34" t="s">
        <v>705</v>
      </c>
      <c r="E326" s="34" t="s">
        <v>706</v>
      </c>
      <c r="F326" s="33">
        <v>17</v>
      </c>
      <c r="G326" s="42" t="s">
        <v>62</v>
      </c>
      <c r="H326" s="42" t="s">
        <v>170</v>
      </c>
      <c r="I326" s="54"/>
      <c r="J326" s="54"/>
      <c r="K326" s="42" t="s">
        <v>35</v>
      </c>
      <c r="L326" s="39">
        <v>1</v>
      </c>
      <c r="M326" s="151">
        <v>3337</v>
      </c>
      <c r="N326" s="153">
        <f t="shared" si="21"/>
        <v>3337</v>
      </c>
      <c r="O326" s="32"/>
      <c r="P326" s="35">
        <f t="shared" si="19"/>
        <v>0</v>
      </c>
      <c r="Q326" s="26" t="s">
        <v>36</v>
      </c>
      <c r="R326" s="26"/>
      <c r="S326" s="8"/>
      <c r="T326" s="8"/>
      <c r="AB326" s="37"/>
      <c r="AC326" s="1"/>
      <c r="AD326" s="1"/>
      <c r="AH326" s="179" t="s">
        <v>704</v>
      </c>
    </row>
    <row r="327" spans="2:34" ht="14.45" customHeight="1">
      <c r="B327" s="33"/>
      <c r="C327" s="41"/>
      <c r="D327" s="41" t="s">
        <v>710</v>
      </c>
      <c r="E327" s="41" t="s">
        <v>711</v>
      </c>
      <c r="F327" s="33">
        <v>7</v>
      </c>
      <c r="G327" s="42" t="s">
        <v>33</v>
      </c>
      <c r="H327" s="39" t="s">
        <v>110</v>
      </c>
      <c r="I327" s="39"/>
      <c r="J327" s="39"/>
      <c r="K327" s="39" t="s">
        <v>35</v>
      </c>
      <c r="L327" s="39">
        <v>5</v>
      </c>
      <c r="M327" s="150">
        <v>637.5</v>
      </c>
      <c r="N327" s="153">
        <f t="shared" si="21"/>
        <v>637.5</v>
      </c>
      <c r="O327" s="32"/>
      <c r="P327" s="35">
        <f t="shared" si="19"/>
        <v>0</v>
      </c>
      <c r="Q327" s="26" t="s">
        <v>36</v>
      </c>
      <c r="R327" s="26"/>
      <c r="S327" s="8"/>
      <c r="T327" s="8"/>
      <c r="AB327" s="37"/>
      <c r="AC327" s="1"/>
      <c r="AD327" s="1"/>
      <c r="AH327" s="179" t="s">
        <v>709</v>
      </c>
    </row>
    <row r="328" spans="2:34" ht="14.45" customHeight="1">
      <c r="B328" s="33"/>
      <c r="C328" s="41"/>
      <c r="D328" s="41" t="s">
        <v>710</v>
      </c>
      <c r="E328" s="41" t="s">
        <v>711</v>
      </c>
      <c r="F328" s="33">
        <v>7</v>
      </c>
      <c r="G328" s="42" t="s">
        <v>33</v>
      </c>
      <c r="H328" s="39" t="s">
        <v>110</v>
      </c>
      <c r="I328" s="39"/>
      <c r="J328" s="39"/>
      <c r="K328" s="39" t="s">
        <v>35</v>
      </c>
      <c r="L328" s="39">
        <v>5</v>
      </c>
      <c r="M328" s="150">
        <v>780.00000000000011</v>
      </c>
      <c r="N328" s="153">
        <f t="shared" si="21"/>
        <v>780.00000000000011</v>
      </c>
      <c r="O328" s="32"/>
      <c r="P328" s="35">
        <f t="shared" si="19"/>
        <v>0</v>
      </c>
      <c r="Q328" s="26" t="s">
        <v>36</v>
      </c>
      <c r="R328" s="26"/>
      <c r="S328" s="8"/>
      <c r="T328" s="8"/>
      <c r="AB328" s="37"/>
      <c r="AC328" s="1"/>
      <c r="AD328" s="1"/>
      <c r="AH328" s="179" t="s">
        <v>712</v>
      </c>
    </row>
    <row r="329" spans="2:34" ht="14.45" customHeight="1">
      <c r="B329" s="33"/>
      <c r="C329" s="45"/>
      <c r="D329" s="36" t="s">
        <v>714</v>
      </c>
      <c r="E329" s="36" t="s">
        <v>715</v>
      </c>
      <c r="F329" s="42">
        <v>10</v>
      </c>
      <c r="G329" s="42" t="s">
        <v>48</v>
      </c>
      <c r="H329" s="42"/>
      <c r="I329" s="42" t="s">
        <v>716</v>
      </c>
      <c r="J329" s="52"/>
      <c r="K329" s="42" t="s">
        <v>35</v>
      </c>
      <c r="L329" s="39">
        <v>1</v>
      </c>
      <c r="M329" s="150">
        <v>2785.7894999999999</v>
      </c>
      <c r="N329" s="153">
        <f t="shared" si="21"/>
        <v>2785.7894999999999</v>
      </c>
      <c r="O329" s="32"/>
      <c r="P329" s="35">
        <f t="shared" si="19"/>
        <v>0</v>
      </c>
      <c r="Q329" s="26" t="s">
        <v>44</v>
      </c>
      <c r="R329" s="26"/>
      <c r="S329" s="8"/>
      <c r="T329" s="8"/>
      <c r="AB329" s="37"/>
      <c r="AC329" s="1"/>
      <c r="AD329" s="1"/>
      <c r="AH329" s="179" t="s">
        <v>713</v>
      </c>
    </row>
    <row r="330" spans="2:34" ht="14.45" customHeight="1">
      <c r="B330" s="33" t="s">
        <v>4173</v>
      </c>
      <c r="C330" s="45"/>
      <c r="D330" s="36" t="s">
        <v>718</v>
      </c>
      <c r="E330" s="36" t="s">
        <v>719</v>
      </c>
      <c r="F330" s="42">
        <v>5</v>
      </c>
      <c r="G330" s="42" t="s">
        <v>65</v>
      </c>
      <c r="H330" s="42"/>
      <c r="I330" s="42"/>
      <c r="J330" s="42"/>
      <c r="K330" s="42" t="s">
        <v>35</v>
      </c>
      <c r="L330" s="39">
        <v>5</v>
      </c>
      <c r="M330" s="150">
        <v>600</v>
      </c>
      <c r="N330" s="153">
        <f t="shared" si="21"/>
        <v>600</v>
      </c>
      <c r="O330" s="32"/>
      <c r="P330" s="35">
        <f t="shared" si="19"/>
        <v>0</v>
      </c>
      <c r="Q330" s="26" t="s">
        <v>36</v>
      </c>
      <c r="R330" s="26"/>
      <c r="S330" s="8"/>
      <c r="T330" s="8"/>
      <c r="AB330" s="37"/>
      <c r="AC330" s="1"/>
      <c r="AD330" s="1"/>
      <c r="AH330" s="179" t="s">
        <v>717</v>
      </c>
    </row>
    <row r="331" spans="2:34" s="47" customFormat="1" ht="14.45" customHeight="1">
      <c r="B331" s="33" t="s">
        <v>4174</v>
      </c>
      <c r="C331" s="45"/>
      <c r="D331" s="36" t="s">
        <v>721</v>
      </c>
      <c r="E331" s="36" t="s">
        <v>722</v>
      </c>
      <c r="F331" s="42">
        <v>5</v>
      </c>
      <c r="G331" s="42" t="s">
        <v>65</v>
      </c>
      <c r="H331" s="42">
        <v>60</v>
      </c>
      <c r="I331" s="42"/>
      <c r="J331" s="42"/>
      <c r="K331" s="42" t="s">
        <v>114</v>
      </c>
      <c r="L331" s="39">
        <v>5</v>
      </c>
      <c r="M331" s="150">
        <v>538.5</v>
      </c>
      <c r="N331" s="153">
        <f t="shared" si="21"/>
        <v>538.5</v>
      </c>
      <c r="O331" s="32"/>
      <c r="P331" s="35">
        <f t="shared" si="19"/>
        <v>0</v>
      </c>
      <c r="Q331" s="48" t="s">
        <v>36</v>
      </c>
      <c r="R331" s="48"/>
      <c r="AH331" s="179" t="s">
        <v>720</v>
      </c>
    </row>
    <row r="332" spans="2:34" ht="14.45" customHeight="1">
      <c r="B332" s="33" t="s">
        <v>4175</v>
      </c>
      <c r="C332" s="45"/>
      <c r="D332" s="34" t="s">
        <v>721</v>
      </c>
      <c r="E332" s="34" t="s">
        <v>722</v>
      </c>
      <c r="F332" s="42">
        <v>5</v>
      </c>
      <c r="G332" s="42" t="s">
        <v>65</v>
      </c>
      <c r="H332" s="42" t="s">
        <v>110</v>
      </c>
      <c r="I332" s="54"/>
      <c r="J332" s="54"/>
      <c r="K332" s="42" t="s">
        <v>35</v>
      </c>
      <c r="L332" s="39">
        <v>5</v>
      </c>
      <c r="M332" s="151">
        <v>491</v>
      </c>
      <c r="N332" s="153">
        <f t="shared" si="21"/>
        <v>491</v>
      </c>
      <c r="O332" s="32"/>
      <c r="P332" s="35">
        <f t="shared" si="19"/>
        <v>0</v>
      </c>
      <c r="Q332" s="6" t="s">
        <v>24</v>
      </c>
      <c r="R332" s="7">
        <f>O332*M332</f>
        <v>0</v>
      </c>
      <c r="S332" s="8"/>
      <c r="T332" s="8"/>
      <c r="AB332" s="37"/>
      <c r="AC332" s="1"/>
      <c r="AD332" s="1"/>
      <c r="AH332" s="179" t="s">
        <v>723</v>
      </c>
    </row>
    <row r="333" spans="2:34" ht="14.45" customHeight="1">
      <c r="B333" s="33" t="s">
        <v>4176</v>
      </c>
      <c r="C333" s="45"/>
      <c r="D333" s="36" t="s">
        <v>721</v>
      </c>
      <c r="E333" s="36" t="s">
        <v>722</v>
      </c>
      <c r="F333" s="33">
        <v>7</v>
      </c>
      <c r="G333" s="42" t="s">
        <v>33</v>
      </c>
      <c r="H333" s="42" t="s">
        <v>274</v>
      </c>
      <c r="I333" s="42"/>
      <c r="J333" s="42"/>
      <c r="K333" s="42" t="s">
        <v>114</v>
      </c>
      <c r="L333" s="39">
        <v>5</v>
      </c>
      <c r="M333" s="150">
        <v>735</v>
      </c>
      <c r="N333" s="153">
        <f t="shared" si="21"/>
        <v>735</v>
      </c>
      <c r="O333" s="32"/>
      <c r="P333" s="35">
        <f t="shared" ref="P333:P396" si="22">IF($N$4="","-",IF(O333&lt;100,N333*O333,IF(O333&gt;=100,(O333*N333)*0.9)))</f>
        <v>0</v>
      </c>
      <c r="Q333" s="26" t="s">
        <v>44</v>
      </c>
      <c r="R333" s="26"/>
      <c r="S333" s="8"/>
      <c r="T333" s="8"/>
      <c r="AB333" s="37"/>
      <c r="AC333" s="1"/>
      <c r="AD333" s="1"/>
      <c r="AH333" s="179" t="s">
        <v>724</v>
      </c>
    </row>
    <row r="334" spans="2:34" ht="14.45" customHeight="1">
      <c r="B334" s="33"/>
      <c r="C334" s="45"/>
      <c r="D334" s="34" t="s">
        <v>721</v>
      </c>
      <c r="E334" s="34" t="s">
        <v>722</v>
      </c>
      <c r="F334" s="42">
        <v>14</v>
      </c>
      <c r="G334" s="42" t="s">
        <v>86</v>
      </c>
      <c r="H334" s="42" t="s">
        <v>726</v>
      </c>
      <c r="I334" s="54"/>
      <c r="J334" s="54"/>
      <c r="K334" s="42" t="s">
        <v>114</v>
      </c>
      <c r="L334" s="39">
        <v>1</v>
      </c>
      <c r="M334" s="151">
        <v>2017</v>
      </c>
      <c r="N334" s="153">
        <f t="shared" si="21"/>
        <v>2017</v>
      </c>
      <c r="O334" s="32"/>
      <c r="P334" s="35">
        <f t="shared" si="22"/>
        <v>0</v>
      </c>
      <c r="Q334" s="26" t="s">
        <v>36</v>
      </c>
      <c r="R334" s="26"/>
      <c r="S334" s="8"/>
      <c r="T334" s="8"/>
      <c r="AB334" s="37"/>
      <c r="AC334" s="1"/>
      <c r="AD334" s="1"/>
      <c r="AH334" s="179" t="s">
        <v>725</v>
      </c>
    </row>
    <row r="335" spans="2:34" s="47" customFormat="1" ht="14.45" customHeight="1">
      <c r="B335" s="33" t="s">
        <v>4177</v>
      </c>
      <c r="C335" s="49"/>
      <c r="D335" s="34" t="s">
        <v>721</v>
      </c>
      <c r="E335" s="34" t="s">
        <v>722</v>
      </c>
      <c r="F335" s="33">
        <v>24</v>
      </c>
      <c r="G335" s="42" t="s">
        <v>118</v>
      </c>
      <c r="H335" s="42" t="s">
        <v>728</v>
      </c>
      <c r="I335" s="42"/>
      <c r="J335" s="42"/>
      <c r="K335" s="42" t="s">
        <v>120</v>
      </c>
      <c r="L335" s="39">
        <v>1</v>
      </c>
      <c r="M335" s="151">
        <v>3219</v>
      </c>
      <c r="N335" s="153">
        <f t="shared" si="21"/>
        <v>3219</v>
      </c>
      <c r="O335" s="32"/>
      <c r="P335" s="35">
        <f t="shared" si="22"/>
        <v>0</v>
      </c>
      <c r="Q335" s="48" t="s">
        <v>36</v>
      </c>
      <c r="R335" s="48"/>
      <c r="AH335" s="179" t="s">
        <v>727</v>
      </c>
    </row>
    <row r="336" spans="2:34" ht="14.45" customHeight="1">
      <c r="B336" s="33"/>
      <c r="C336" s="45"/>
      <c r="D336" s="41" t="s">
        <v>5361</v>
      </c>
      <c r="E336" s="41" t="s">
        <v>5291</v>
      </c>
      <c r="F336" s="42">
        <v>9</v>
      </c>
      <c r="G336" s="42" t="s">
        <v>326</v>
      </c>
      <c r="H336" s="51" t="s">
        <v>41</v>
      </c>
      <c r="I336" s="51"/>
      <c r="J336" s="51"/>
      <c r="K336" s="42" t="s">
        <v>35</v>
      </c>
      <c r="L336" s="39">
        <v>5</v>
      </c>
      <c r="M336" s="151">
        <v>824</v>
      </c>
      <c r="N336" s="153">
        <v>715</v>
      </c>
      <c r="O336" s="32"/>
      <c r="P336" s="35">
        <f t="shared" si="22"/>
        <v>0</v>
      </c>
      <c r="Q336" s="26" t="s">
        <v>36</v>
      </c>
      <c r="R336" s="26"/>
      <c r="S336" s="8"/>
      <c r="T336" s="8"/>
      <c r="AB336" s="37"/>
      <c r="AC336" s="1"/>
      <c r="AD336" s="1"/>
      <c r="AH336" s="179" t="s">
        <v>5157</v>
      </c>
    </row>
    <row r="337" spans="2:34" s="47" customFormat="1" ht="14.45" customHeight="1">
      <c r="B337" s="33"/>
      <c r="C337" s="45"/>
      <c r="D337" s="41" t="s">
        <v>5361</v>
      </c>
      <c r="E337" s="41" t="s">
        <v>5291</v>
      </c>
      <c r="F337" s="42">
        <v>18</v>
      </c>
      <c r="G337" s="42" t="s">
        <v>5262</v>
      </c>
      <c r="H337" s="51" t="s">
        <v>5272</v>
      </c>
      <c r="I337" s="51"/>
      <c r="J337" s="51"/>
      <c r="K337" s="42" t="s">
        <v>29</v>
      </c>
      <c r="L337" s="39">
        <v>1</v>
      </c>
      <c r="M337" s="151">
        <v>11364</v>
      </c>
      <c r="N337" s="153">
        <v>9850</v>
      </c>
      <c r="O337" s="32"/>
      <c r="P337" s="35">
        <f t="shared" si="22"/>
        <v>0</v>
      </c>
      <c r="Q337" s="48" t="s">
        <v>36</v>
      </c>
      <c r="R337" s="48"/>
      <c r="AH337" s="179" t="s">
        <v>5156</v>
      </c>
    </row>
    <row r="338" spans="2:34" s="47" customFormat="1" ht="14.45" customHeight="1">
      <c r="B338" s="33" t="s">
        <v>4178</v>
      </c>
      <c r="C338" s="49" t="s">
        <v>59</v>
      </c>
      <c r="D338" s="36" t="s">
        <v>730</v>
      </c>
      <c r="E338" s="36" t="s">
        <v>731</v>
      </c>
      <c r="F338" s="42">
        <v>5</v>
      </c>
      <c r="G338" s="42" t="s">
        <v>65</v>
      </c>
      <c r="H338" s="42" t="s">
        <v>102</v>
      </c>
      <c r="I338" s="42"/>
      <c r="J338" s="52"/>
      <c r="K338" s="42" t="s">
        <v>114</v>
      </c>
      <c r="L338" s="39">
        <v>5</v>
      </c>
      <c r="M338" s="150">
        <v>519</v>
      </c>
      <c r="N338" s="153">
        <f t="shared" ref="N338:N343" si="23">IF($N$4="в кассу предприятия",M338,IF($N$4="на счет ООО (КФХ)",M338*1.075,"-"))</f>
        <v>519</v>
      </c>
      <c r="O338" s="32"/>
      <c r="P338" s="35">
        <f t="shared" si="22"/>
        <v>0</v>
      </c>
      <c r="Q338" s="48" t="s">
        <v>36</v>
      </c>
      <c r="R338" s="48"/>
      <c r="AH338" s="179" t="s">
        <v>729</v>
      </c>
    </row>
    <row r="339" spans="2:34" ht="14.45" customHeight="1">
      <c r="B339" s="33" t="s">
        <v>4179</v>
      </c>
      <c r="C339" s="45"/>
      <c r="D339" s="34" t="s">
        <v>730</v>
      </c>
      <c r="E339" s="34" t="s">
        <v>731</v>
      </c>
      <c r="F339" s="42">
        <v>14</v>
      </c>
      <c r="G339" s="42" t="s">
        <v>86</v>
      </c>
      <c r="H339" s="42" t="s">
        <v>41</v>
      </c>
      <c r="I339" s="42"/>
      <c r="J339" s="42"/>
      <c r="K339" s="42" t="s">
        <v>114</v>
      </c>
      <c r="L339" s="39">
        <v>1</v>
      </c>
      <c r="M339" s="151">
        <v>1541</v>
      </c>
      <c r="N339" s="153">
        <f t="shared" si="23"/>
        <v>1541</v>
      </c>
      <c r="O339" s="32"/>
      <c r="P339" s="35">
        <f t="shared" si="22"/>
        <v>0</v>
      </c>
      <c r="Q339" s="26" t="s">
        <v>36</v>
      </c>
      <c r="R339" s="26"/>
      <c r="S339" s="8"/>
      <c r="T339" s="8"/>
      <c r="AB339" s="37"/>
      <c r="AC339" s="1"/>
      <c r="AD339" s="1"/>
      <c r="AH339" s="179" t="s">
        <v>732</v>
      </c>
    </row>
    <row r="340" spans="2:34" s="47" customFormat="1" ht="14.45" customHeight="1">
      <c r="B340" s="33"/>
      <c r="C340" s="45"/>
      <c r="D340" s="34" t="s">
        <v>730</v>
      </c>
      <c r="E340" s="34" t="s">
        <v>731</v>
      </c>
      <c r="F340" s="42">
        <v>18</v>
      </c>
      <c r="G340" s="42" t="s">
        <v>734</v>
      </c>
      <c r="H340" s="42" t="s">
        <v>208</v>
      </c>
      <c r="I340" s="51"/>
      <c r="J340" s="51"/>
      <c r="K340" s="42" t="s">
        <v>35</v>
      </c>
      <c r="L340" s="39">
        <v>1</v>
      </c>
      <c r="M340" s="151">
        <v>6305</v>
      </c>
      <c r="N340" s="153">
        <f t="shared" si="23"/>
        <v>6305</v>
      </c>
      <c r="O340" s="32"/>
      <c r="P340" s="35">
        <f t="shared" si="22"/>
        <v>0</v>
      </c>
      <c r="Q340" s="48" t="s">
        <v>36</v>
      </c>
      <c r="R340" s="48"/>
      <c r="AH340" s="179" t="s">
        <v>733</v>
      </c>
    </row>
    <row r="341" spans="2:34" s="47" customFormat="1" ht="14.45" customHeight="1">
      <c r="B341" s="33" t="s">
        <v>4180</v>
      </c>
      <c r="C341" s="45"/>
      <c r="D341" s="36" t="s">
        <v>736</v>
      </c>
      <c r="E341" s="36" t="s">
        <v>737</v>
      </c>
      <c r="F341" s="42">
        <v>6</v>
      </c>
      <c r="G341" s="42" t="s">
        <v>614</v>
      </c>
      <c r="H341" s="42" t="s">
        <v>110</v>
      </c>
      <c r="I341" s="42"/>
      <c r="J341" s="51"/>
      <c r="K341" s="42" t="s">
        <v>35</v>
      </c>
      <c r="L341" s="39">
        <v>5</v>
      </c>
      <c r="M341" s="150">
        <v>577.5</v>
      </c>
      <c r="N341" s="153">
        <f t="shared" si="23"/>
        <v>577.5</v>
      </c>
      <c r="O341" s="32"/>
      <c r="P341" s="35">
        <f t="shared" si="22"/>
        <v>0</v>
      </c>
      <c r="Q341" s="48" t="s">
        <v>36</v>
      </c>
      <c r="R341" s="48"/>
      <c r="AH341" s="179" t="s">
        <v>735</v>
      </c>
    </row>
    <row r="342" spans="2:34" s="47" customFormat="1" ht="14.45" customHeight="1">
      <c r="B342" s="33" t="s">
        <v>4181</v>
      </c>
      <c r="C342" s="49"/>
      <c r="D342" s="34" t="s">
        <v>736</v>
      </c>
      <c r="E342" s="34" t="s">
        <v>737</v>
      </c>
      <c r="F342" s="33">
        <v>24</v>
      </c>
      <c r="G342" s="42" t="s">
        <v>118</v>
      </c>
      <c r="H342" s="42" t="s">
        <v>208</v>
      </c>
      <c r="I342" s="42"/>
      <c r="J342" s="42"/>
      <c r="K342" s="42" t="s">
        <v>120</v>
      </c>
      <c r="L342" s="39">
        <v>1</v>
      </c>
      <c r="M342" s="151">
        <v>1217</v>
      </c>
      <c r="N342" s="153">
        <f t="shared" si="23"/>
        <v>1217</v>
      </c>
      <c r="O342" s="32"/>
      <c r="P342" s="35">
        <f t="shared" si="22"/>
        <v>0</v>
      </c>
      <c r="Q342" s="55" t="s">
        <v>24</v>
      </c>
      <c r="R342" s="56">
        <f>O342*M342</f>
        <v>0</v>
      </c>
      <c r="AH342" s="179" t="s">
        <v>738</v>
      </c>
    </row>
    <row r="343" spans="2:34" ht="14.45" customHeight="1">
      <c r="B343" s="33" t="s">
        <v>4182</v>
      </c>
      <c r="C343" s="49"/>
      <c r="D343" s="34" t="s">
        <v>736</v>
      </c>
      <c r="E343" s="34" t="s">
        <v>737</v>
      </c>
      <c r="F343" s="33">
        <v>24</v>
      </c>
      <c r="G343" s="42" t="s">
        <v>118</v>
      </c>
      <c r="H343" s="42" t="s">
        <v>123</v>
      </c>
      <c r="I343" s="42"/>
      <c r="J343" s="42"/>
      <c r="K343" s="42" t="s">
        <v>120</v>
      </c>
      <c r="L343" s="39">
        <v>1</v>
      </c>
      <c r="M343" s="151">
        <v>1445</v>
      </c>
      <c r="N343" s="153">
        <f t="shared" si="23"/>
        <v>1445</v>
      </c>
      <c r="O343" s="32"/>
      <c r="P343" s="35">
        <f t="shared" si="22"/>
        <v>0</v>
      </c>
      <c r="Q343" s="26" t="s">
        <v>36</v>
      </c>
      <c r="R343" s="26"/>
      <c r="S343" s="8"/>
      <c r="T343" s="8"/>
      <c r="AB343" s="37"/>
      <c r="AC343" s="1"/>
      <c r="AD343" s="1"/>
      <c r="AH343" s="179" t="s">
        <v>739</v>
      </c>
    </row>
    <row r="344" spans="2:34" ht="14.45" customHeight="1">
      <c r="B344" s="33"/>
      <c r="C344" s="45"/>
      <c r="D344" s="41" t="s">
        <v>5362</v>
      </c>
      <c r="E344" s="41" t="s">
        <v>5284</v>
      </c>
      <c r="F344" s="42">
        <v>5</v>
      </c>
      <c r="G344" s="42" t="s">
        <v>65</v>
      </c>
      <c r="H344" s="51" t="s">
        <v>274</v>
      </c>
      <c r="I344" s="51"/>
      <c r="J344" s="51"/>
      <c r="K344" s="42" t="s">
        <v>35</v>
      </c>
      <c r="L344" s="39">
        <v>5</v>
      </c>
      <c r="M344" s="151">
        <v>404</v>
      </c>
      <c r="N344" s="153">
        <v>350</v>
      </c>
      <c r="O344" s="32"/>
      <c r="P344" s="35">
        <f t="shared" si="22"/>
        <v>0</v>
      </c>
      <c r="Q344" s="26" t="s">
        <v>36</v>
      </c>
      <c r="R344" s="26"/>
      <c r="S344" s="8"/>
      <c r="T344" s="8"/>
      <c r="AB344" s="37"/>
      <c r="AC344" s="1"/>
      <c r="AD344" s="1"/>
      <c r="AH344" s="179" t="s">
        <v>5158</v>
      </c>
    </row>
    <row r="345" spans="2:34" ht="14.45" customHeight="1">
      <c r="B345" s="33" t="s">
        <v>5228</v>
      </c>
      <c r="C345" s="45"/>
      <c r="D345" s="41" t="s">
        <v>5362</v>
      </c>
      <c r="E345" s="41" t="s">
        <v>5284</v>
      </c>
      <c r="F345" s="42">
        <v>18</v>
      </c>
      <c r="G345" s="42" t="s">
        <v>5262</v>
      </c>
      <c r="H345" s="51" t="s">
        <v>119</v>
      </c>
      <c r="I345" s="51"/>
      <c r="J345" s="51"/>
      <c r="K345" s="42" t="s">
        <v>120</v>
      </c>
      <c r="L345" s="39">
        <v>1</v>
      </c>
      <c r="M345" s="151">
        <v>1905</v>
      </c>
      <c r="N345" s="153">
        <v>1651</v>
      </c>
      <c r="O345" s="32"/>
      <c r="P345" s="35">
        <f t="shared" si="22"/>
        <v>0</v>
      </c>
      <c r="Q345" s="26" t="s">
        <v>36</v>
      </c>
      <c r="R345" s="26"/>
      <c r="S345" s="8"/>
      <c r="T345" s="8"/>
      <c r="AB345" s="37"/>
      <c r="AC345" s="1"/>
      <c r="AD345" s="1"/>
      <c r="AH345" s="179" t="s">
        <v>5159</v>
      </c>
    </row>
    <row r="346" spans="2:34" ht="14.45" customHeight="1">
      <c r="B346" s="33" t="s">
        <v>4183</v>
      </c>
      <c r="C346" s="49" t="s">
        <v>59</v>
      </c>
      <c r="D346" s="36" t="s">
        <v>741</v>
      </c>
      <c r="E346" s="36" t="s">
        <v>742</v>
      </c>
      <c r="F346" s="42">
        <v>5</v>
      </c>
      <c r="G346" s="42" t="s">
        <v>65</v>
      </c>
      <c r="H346" s="42" t="s">
        <v>34</v>
      </c>
      <c r="I346" s="42"/>
      <c r="J346" s="42"/>
      <c r="K346" s="42" t="s">
        <v>35</v>
      </c>
      <c r="L346" s="39">
        <v>5</v>
      </c>
      <c r="M346" s="150">
        <v>564</v>
      </c>
      <c r="N346" s="153">
        <f>IF($N$4="в кассу предприятия",M346,IF($N$4="на счет ООО (КФХ)",M346*1.075,"-"))</f>
        <v>564</v>
      </c>
      <c r="O346" s="32"/>
      <c r="P346" s="35">
        <f t="shared" si="22"/>
        <v>0</v>
      </c>
      <c r="Q346" s="26" t="s">
        <v>36</v>
      </c>
      <c r="R346" s="26"/>
      <c r="S346" s="8"/>
      <c r="T346" s="8"/>
      <c r="AB346" s="37"/>
      <c r="AC346" s="1"/>
      <c r="AD346" s="1"/>
      <c r="AH346" s="179" t="s">
        <v>740</v>
      </c>
    </row>
    <row r="347" spans="2:34" s="47" customFormat="1" ht="14.45" customHeight="1">
      <c r="B347" s="33"/>
      <c r="C347" s="45"/>
      <c r="D347" s="34" t="s">
        <v>741</v>
      </c>
      <c r="E347" s="34" t="s">
        <v>741</v>
      </c>
      <c r="F347" s="42">
        <v>10</v>
      </c>
      <c r="G347" s="42" t="s">
        <v>48</v>
      </c>
      <c r="H347" s="42" t="s">
        <v>170</v>
      </c>
      <c r="I347" s="51"/>
      <c r="J347" s="51"/>
      <c r="K347" s="42" t="s">
        <v>35</v>
      </c>
      <c r="L347" s="39">
        <v>1</v>
      </c>
      <c r="M347" s="151">
        <v>1230</v>
      </c>
      <c r="N347" s="153">
        <f>IF($N$4="в кассу предприятия",M347,IF($N$4="на счет ООО (КФХ)",M347*1.075,"-"))</f>
        <v>1230</v>
      </c>
      <c r="O347" s="32"/>
      <c r="P347" s="35">
        <f t="shared" si="22"/>
        <v>0</v>
      </c>
      <c r="Q347" s="48" t="s">
        <v>36</v>
      </c>
      <c r="R347" s="48"/>
      <c r="AH347" s="179" t="s">
        <v>743</v>
      </c>
    </row>
    <row r="348" spans="2:34" ht="14.45" customHeight="1">
      <c r="B348" s="33" t="s">
        <v>5229</v>
      </c>
      <c r="C348" s="45"/>
      <c r="D348" s="41" t="s">
        <v>5357</v>
      </c>
      <c r="E348" s="41" t="s">
        <v>5300</v>
      </c>
      <c r="F348" s="33">
        <v>17</v>
      </c>
      <c r="G348" s="42" t="s">
        <v>62</v>
      </c>
      <c r="H348" s="51" t="s">
        <v>98</v>
      </c>
      <c r="I348" s="51"/>
      <c r="J348" s="51"/>
      <c r="K348" s="42" t="s">
        <v>35</v>
      </c>
      <c r="L348" s="39">
        <v>1</v>
      </c>
      <c r="M348" s="151">
        <v>3337</v>
      </c>
      <c r="N348" s="153">
        <v>2890</v>
      </c>
      <c r="O348" s="32"/>
      <c r="P348" s="35">
        <f t="shared" si="22"/>
        <v>0</v>
      </c>
      <c r="Q348" s="26" t="s">
        <v>44</v>
      </c>
      <c r="R348" s="26"/>
      <c r="S348" s="8"/>
      <c r="T348" s="8"/>
      <c r="AB348" s="37"/>
      <c r="AC348" s="1"/>
      <c r="AD348" s="1"/>
      <c r="AH348" s="179" t="s">
        <v>5160</v>
      </c>
    </row>
    <row r="349" spans="2:34" ht="14.45" customHeight="1">
      <c r="B349" s="33"/>
      <c r="C349" s="45"/>
      <c r="D349" s="36" t="s">
        <v>745</v>
      </c>
      <c r="E349" s="36" t="s">
        <v>746</v>
      </c>
      <c r="F349" s="42">
        <v>10</v>
      </c>
      <c r="G349" s="42" t="s">
        <v>48</v>
      </c>
      <c r="H349" s="42"/>
      <c r="I349" s="42" t="s">
        <v>747</v>
      </c>
      <c r="J349" s="51"/>
      <c r="K349" s="42" t="s">
        <v>35</v>
      </c>
      <c r="L349" s="39">
        <v>1</v>
      </c>
      <c r="M349" s="150">
        <v>2717.8095000000008</v>
      </c>
      <c r="N349" s="153">
        <f t="shared" ref="N349:N357" si="24">IF($N$4="в кассу предприятия",M349,IF($N$4="на счет ООО (КФХ)",M349*1.075,"-"))</f>
        <v>2717.8095000000008</v>
      </c>
      <c r="O349" s="32"/>
      <c r="P349" s="35">
        <f t="shared" si="22"/>
        <v>0</v>
      </c>
      <c r="Q349" s="26" t="s">
        <v>36</v>
      </c>
      <c r="R349" s="26"/>
      <c r="S349" s="8"/>
      <c r="T349" s="8"/>
      <c r="AB349" s="37"/>
      <c r="AC349" s="1"/>
      <c r="AD349" s="1"/>
      <c r="AH349" s="179" t="s">
        <v>744</v>
      </c>
    </row>
    <row r="350" spans="2:34" s="47" customFormat="1" ht="14.45" customHeight="1">
      <c r="B350" s="33" t="s">
        <v>4185</v>
      </c>
      <c r="C350" s="49" t="s">
        <v>59</v>
      </c>
      <c r="D350" s="36" t="s">
        <v>749</v>
      </c>
      <c r="E350" s="36" t="s">
        <v>750</v>
      </c>
      <c r="F350" s="42">
        <v>2</v>
      </c>
      <c r="G350" s="42" t="s">
        <v>509</v>
      </c>
      <c r="H350" s="42" t="s">
        <v>356</v>
      </c>
      <c r="I350" s="42"/>
      <c r="J350" s="51"/>
      <c r="K350" s="42" t="s">
        <v>29</v>
      </c>
      <c r="L350" s="39">
        <v>5</v>
      </c>
      <c r="M350" s="150">
        <v>327.00000000000006</v>
      </c>
      <c r="N350" s="153">
        <f t="shared" si="24"/>
        <v>327.00000000000006</v>
      </c>
      <c r="O350" s="32"/>
      <c r="P350" s="35">
        <f t="shared" si="22"/>
        <v>0</v>
      </c>
      <c r="Q350" s="48" t="s">
        <v>36</v>
      </c>
      <c r="R350" s="48"/>
      <c r="AH350" s="179" t="s">
        <v>751</v>
      </c>
    </row>
    <row r="351" spans="2:34" ht="14.45" customHeight="1">
      <c r="B351" s="33" t="s">
        <v>4184</v>
      </c>
      <c r="C351" s="45"/>
      <c r="D351" s="36" t="s">
        <v>749</v>
      </c>
      <c r="E351" s="36" t="s">
        <v>750</v>
      </c>
      <c r="F351" s="33">
        <v>3</v>
      </c>
      <c r="G351" s="42" t="s">
        <v>667</v>
      </c>
      <c r="H351" s="42" t="s">
        <v>134</v>
      </c>
      <c r="I351" s="42"/>
      <c r="J351" s="42"/>
      <c r="K351" s="42" t="s">
        <v>29</v>
      </c>
      <c r="L351" s="39">
        <v>5</v>
      </c>
      <c r="M351" s="150">
        <v>517.50000000000011</v>
      </c>
      <c r="N351" s="153">
        <f t="shared" si="24"/>
        <v>517.50000000000011</v>
      </c>
      <c r="O351" s="32"/>
      <c r="P351" s="35">
        <f t="shared" si="22"/>
        <v>0</v>
      </c>
      <c r="Q351" s="26" t="s">
        <v>36</v>
      </c>
      <c r="R351" s="26"/>
      <c r="S351" s="8"/>
      <c r="T351" s="8"/>
      <c r="AB351" s="37"/>
      <c r="AC351" s="1"/>
      <c r="AD351" s="1"/>
      <c r="AH351" s="179" t="s">
        <v>748</v>
      </c>
    </row>
    <row r="352" spans="2:34" ht="14.45" customHeight="1">
      <c r="B352" s="33" t="s">
        <v>4187</v>
      </c>
      <c r="C352" s="49" t="s">
        <v>59</v>
      </c>
      <c r="D352" s="34" t="s">
        <v>749</v>
      </c>
      <c r="E352" s="34" t="s">
        <v>749</v>
      </c>
      <c r="F352" s="42">
        <v>5</v>
      </c>
      <c r="G352" s="42" t="s">
        <v>65</v>
      </c>
      <c r="H352" s="42" t="s">
        <v>356</v>
      </c>
      <c r="I352" s="42"/>
      <c r="J352" s="42"/>
      <c r="K352" s="42" t="s">
        <v>114</v>
      </c>
      <c r="L352" s="39">
        <v>5</v>
      </c>
      <c r="M352" s="151">
        <v>439</v>
      </c>
      <c r="N352" s="153">
        <f t="shared" si="24"/>
        <v>439</v>
      </c>
      <c r="O352" s="32"/>
      <c r="P352" s="35">
        <f t="shared" si="22"/>
        <v>0</v>
      </c>
      <c r="Q352" s="26" t="s">
        <v>36</v>
      </c>
      <c r="R352" s="26"/>
      <c r="S352" s="8"/>
      <c r="T352" s="8"/>
      <c r="AB352" s="37"/>
      <c r="AC352" s="1"/>
      <c r="AD352" s="1"/>
      <c r="AH352" s="179" t="s">
        <v>753</v>
      </c>
    </row>
    <row r="353" spans="2:34" ht="14.45" customHeight="1">
      <c r="B353" s="33"/>
      <c r="C353" s="45"/>
      <c r="D353" s="34" t="s">
        <v>749</v>
      </c>
      <c r="E353" s="34" t="s">
        <v>749</v>
      </c>
      <c r="F353" s="42">
        <v>5</v>
      </c>
      <c r="G353" s="42" t="s">
        <v>65</v>
      </c>
      <c r="H353" s="42" t="s">
        <v>34</v>
      </c>
      <c r="I353" s="42"/>
      <c r="J353" s="42"/>
      <c r="K353" s="42" t="s">
        <v>114</v>
      </c>
      <c r="L353" s="39">
        <v>5</v>
      </c>
      <c r="M353" s="151">
        <v>445</v>
      </c>
      <c r="N353" s="153">
        <f t="shared" si="24"/>
        <v>445</v>
      </c>
      <c r="O353" s="32"/>
      <c r="P353" s="35">
        <f t="shared" si="22"/>
        <v>0</v>
      </c>
      <c r="Q353" s="26" t="s">
        <v>36</v>
      </c>
      <c r="R353" s="26"/>
      <c r="S353" s="8"/>
      <c r="T353" s="8"/>
      <c r="AB353" s="37"/>
      <c r="AC353" s="1"/>
      <c r="AD353" s="1"/>
      <c r="AH353" s="179" t="s">
        <v>754</v>
      </c>
    </row>
    <row r="354" spans="2:34" s="47" customFormat="1" ht="14.45" customHeight="1">
      <c r="B354" s="33" t="s">
        <v>4188</v>
      </c>
      <c r="C354" s="49" t="s">
        <v>59</v>
      </c>
      <c r="D354" s="34" t="s">
        <v>749</v>
      </c>
      <c r="E354" s="34" t="s">
        <v>749</v>
      </c>
      <c r="F354" s="42">
        <v>5</v>
      </c>
      <c r="G354" s="42" t="s">
        <v>65</v>
      </c>
      <c r="H354" s="42" t="s">
        <v>106</v>
      </c>
      <c r="I354" s="42"/>
      <c r="J354" s="42"/>
      <c r="K354" s="42" t="s">
        <v>114</v>
      </c>
      <c r="L354" s="39">
        <v>5</v>
      </c>
      <c r="M354" s="151">
        <v>465</v>
      </c>
      <c r="N354" s="153">
        <f t="shared" si="24"/>
        <v>465</v>
      </c>
      <c r="O354" s="32"/>
      <c r="P354" s="35">
        <f t="shared" si="22"/>
        <v>0</v>
      </c>
      <c r="Q354" s="48" t="s">
        <v>36</v>
      </c>
      <c r="R354" s="48"/>
      <c r="AH354" s="179" t="s">
        <v>755</v>
      </c>
    </row>
    <row r="355" spans="2:34" ht="14.45" customHeight="1">
      <c r="B355" s="33" t="s">
        <v>4189</v>
      </c>
      <c r="C355" s="45"/>
      <c r="D355" s="36" t="s">
        <v>749</v>
      </c>
      <c r="E355" s="36" t="s">
        <v>750</v>
      </c>
      <c r="F355" s="42">
        <v>9</v>
      </c>
      <c r="G355" s="42" t="s">
        <v>326</v>
      </c>
      <c r="H355" s="42"/>
      <c r="I355" s="42"/>
      <c r="J355" s="50"/>
      <c r="K355" s="42" t="s">
        <v>35</v>
      </c>
      <c r="L355" s="39">
        <v>1</v>
      </c>
      <c r="M355" s="150">
        <v>1021.5</v>
      </c>
      <c r="N355" s="153">
        <f t="shared" si="24"/>
        <v>1021.5</v>
      </c>
      <c r="O355" s="32"/>
      <c r="P355" s="35">
        <f t="shared" si="22"/>
        <v>0</v>
      </c>
      <c r="Q355" s="26" t="s">
        <v>36</v>
      </c>
      <c r="R355" s="26"/>
      <c r="S355" s="8"/>
      <c r="T355" s="8"/>
      <c r="AB355" s="37"/>
      <c r="AC355" s="1"/>
      <c r="AD355" s="1"/>
      <c r="AH355" s="179" t="s">
        <v>756</v>
      </c>
    </row>
    <row r="356" spans="2:34" s="47" customFormat="1" ht="14.45" customHeight="1">
      <c r="B356" s="33" t="s">
        <v>4190</v>
      </c>
      <c r="C356" s="45"/>
      <c r="D356" s="34" t="s">
        <v>749</v>
      </c>
      <c r="E356" s="34" t="s">
        <v>749</v>
      </c>
      <c r="F356" s="42">
        <v>10</v>
      </c>
      <c r="G356" s="42" t="s">
        <v>48</v>
      </c>
      <c r="H356" s="42" t="s">
        <v>170</v>
      </c>
      <c r="I356" s="51"/>
      <c r="J356" s="51"/>
      <c r="K356" s="42" t="s">
        <v>114</v>
      </c>
      <c r="L356" s="39">
        <v>1</v>
      </c>
      <c r="M356" s="151">
        <v>1088</v>
      </c>
      <c r="N356" s="153">
        <f t="shared" si="24"/>
        <v>1088</v>
      </c>
      <c r="O356" s="32"/>
      <c r="P356" s="35">
        <f t="shared" si="22"/>
        <v>0</v>
      </c>
      <c r="Q356" s="48" t="s">
        <v>36</v>
      </c>
      <c r="R356" s="48"/>
      <c r="AH356" s="179" t="s">
        <v>757</v>
      </c>
    </row>
    <row r="357" spans="2:34" ht="14.45" customHeight="1">
      <c r="B357" s="33" t="s">
        <v>4186</v>
      </c>
      <c r="C357" s="45"/>
      <c r="D357" s="41" t="s">
        <v>749</v>
      </c>
      <c r="E357" s="41" t="s">
        <v>749</v>
      </c>
      <c r="F357" s="42">
        <v>16</v>
      </c>
      <c r="G357" s="73" t="s">
        <v>5672</v>
      </c>
      <c r="H357" s="51"/>
      <c r="I357" s="51"/>
      <c r="J357" s="51"/>
      <c r="K357" s="42" t="s">
        <v>35</v>
      </c>
      <c r="L357" s="39">
        <v>1</v>
      </c>
      <c r="M357" s="150">
        <v>3629.9999999999995</v>
      </c>
      <c r="N357" s="153">
        <f t="shared" si="24"/>
        <v>3629.9999999999995</v>
      </c>
      <c r="O357" s="32"/>
      <c r="P357" s="35">
        <f t="shared" si="22"/>
        <v>0</v>
      </c>
      <c r="Q357" s="26" t="s">
        <v>36</v>
      </c>
      <c r="R357" s="26"/>
      <c r="S357" s="8"/>
      <c r="T357" s="8"/>
      <c r="AB357" s="37"/>
      <c r="AC357" s="1"/>
      <c r="AD357" s="1"/>
      <c r="AH357" s="179" t="s">
        <v>752</v>
      </c>
    </row>
    <row r="358" spans="2:34" ht="14.45" customHeight="1">
      <c r="B358" s="33"/>
      <c r="C358" s="45"/>
      <c r="D358" s="41" t="s">
        <v>5358</v>
      </c>
      <c r="E358" s="41" t="s">
        <v>5292</v>
      </c>
      <c r="F358" s="33">
        <v>7</v>
      </c>
      <c r="G358" s="42" t="s">
        <v>33</v>
      </c>
      <c r="H358" s="51" t="s">
        <v>110</v>
      </c>
      <c r="I358" s="51"/>
      <c r="J358" s="51"/>
      <c r="K358" s="42" t="s">
        <v>29</v>
      </c>
      <c r="L358" s="39">
        <v>5</v>
      </c>
      <c r="M358" s="151">
        <v>947</v>
      </c>
      <c r="N358" s="153">
        <v>820</v>
      </c>
      <c r="O358" s="32"/>
      <c r="P358" s="35">
        <f t="shared" si="22"/>
        <v>0</v>
      </c>
      <c r="Q358" s="26" t="s">
        <v>36</v>
      </c>
      <c r="R358" s="26"/>
      <c r="S358" s="8"/>
      <c r="T358" s="8"/>
      <c r="AB358" s="37"/>
      <c r="AC358" s="1"/>
      <c r="AD358" s="1"/>
      <c r="AH358" s="179" t="s">
        <v>5161</v>
      </c>
    </row>
    <row r="359" spans="2:34" ht="14.45" customHeight="1">
      <c r="B359" s="33"/>
      <c r="C359" s="45"/>
      <c r="D359" s="41" t="s">
        <v>5358</v>
      </c>
      <c r="E359" s="41" t="s">
        <v>5292</v>
      </c>
      <c r="F359" s="42">
        <v>10</v>
      </c>
      <c r="G359" s="42" t="s">
        <v>48</v>
      </c>
      <c r="H359" s="51" t="s">
        <v>170</v>
      </c>
      <c r="I359" s="51"/>
      <c r="J359" s="51"/>
      <c r="K359" s="42" t="s">
        <v>29</v>
      </c>
      <c r="L359" s="39">
        <v>1</v>
      </c>
      <c r="M359" s="151">
        <v>1563</v>
      </c>
      <c r="N359" s="153">
        <v>1355</v>
      </c>
      <c r="O359" s="32"/>
      <c r="P359" s="35">
        <f t="shared" si="22"/>
        <v>0</v>
      </c>
      <c r="Q359" s="26" t="s">
        <v>36</v>
      </c>
      <c r="R359" s="26"/>
      <c r="S359" s="8"/>
      <c r="T359" s="8"/>
      <c r="AB359" s="37"/>
      <c r="AC359" s="1"/>
      <c r="AD359" s="1"/>
      <c r="AH359" s="179" t="s">
        <v>5162</v>
      </c>
    </row>
    <row r="360" spans="2:34" ht="14.45" customHeight="1">
      <c r="B360" s="33"/>
      <c r="C360" s="45"/>
      <c r="D360" s="36" t="s">
        <v>759</v>
      </c>
      <c r="E360" s="36" t="s">
        <v>760</v>
      </c>
      <c r="F360" s="42">
        <v>6</v>
      </c>
      <c r="G360" s="42" t="s">
        <v>614</v>
      </c>
      <c r="H360" s="42"/>
      <c r="I360" s="42"/>
      <c r="J360" s="51"/>
      <c r="K360" s="42" t="s">
        <v>35</v>
      </c>
      <c r="L360" s="39">
        <v>5</v>
      </c>
      <c r="M360" s="150">
        <v>577.5</v>
      </c>
      <c r="N360" s="153">
        <f>IF($N$4="в кассу предприятия",M360,IF($N$4="на счет ООО (КФХ)",M360*1.075,"-"))</f>
        <v>577.5</v>
      </c>
      <c r="O360" s="32"/>
      <c r="P360" s="35">
        <f t="shared" si="22"/>
        <v>0</v>
      </c>
      <c r="Q360" s="26" t="s">
        <v>36</v>
      </c>
      <c r="R360" s="26"/>
      <c r="S360" s="8"/>
      <c r="T360" s="8"/>
      <c r="AB360" s="37"/>
      <c r="AC360" s="1"/>
      <c r="AD360" s="1"/>
      <c r="AH360" s="179" t="s">
        <v>758</v>
      </c>
    </row>
    <row r="361" spans="2:34" ht="14.45" customHeight="1">
      <c r="B361" s="33" t="s">
        <v>4191</v>
      </c>
      <c r="C361" s="45"/>
      <c r="D361" s="36" t="s">
        <v>759</v>
      </c>
      <c r="E361" s="36" t="s">
        <v>760</v>
      </c>
      <c r="F361" s="42">
        <v>9</v>
      </c>
      <c r="G361" s="42" t="s">
        <v>326</v>
      </c>
      <c r="H361" s="42"/>
      <c r="I361" s="42"/>
      <c r="J361" s="54"/>
      <c r="K361" s="42" t="s">
        <v>35</v>
      </c>
      <c r="L361" s="39">
        <v>1</v>
      </c>
      <c r="M361" s="150">
        <v>1213.5</v>
      </c>
      <c r="N361" s="153">
        <f>IF($N$4="в кассу предприятия",M361,IF($N$4="на счет ООО (КФХ)",M361*1.075,"-"))</f>
        <v>1213.5</v>
      </c>
      <c r="O361" s="32"/>
      <c r="P361" s="35">
        <f t="shared" si="22"/>
        <v>0</v>
      </c>
      <c r="Q361" s="26" t="s">
        <v>36</v>
      </c>
      <c r="R361" s="26"/>
      <c r="S361" s="8"/>
      <c r="T361" s="8"/>
      <c r="AB361" s="37"/>
      <c r="AC361" s="1"/>
      <c r="AD361" s="1"/>
      <c r="AH361" s="179" t="s">
        <v>761</v>
      </c>
    </row>
    <row r="362" spans="2:34" s="47" customFormat="1" ht="14.45" customHeight="1">
      <c r="B362" s="33" t="s">
        <v>5230</v>
      </c>
      <c r="C362" s="45"/>
      <c r="D362" s="41" t="s">
        <v>5359</v>
      </c>
      <c r="E362" s="41" t="s">
        <v>5301</v>
      </c>
      <c r="F362" s="42">
        <v>16</v>
      </c>
      <c r="G362" s="42" t="s">
        <v>69</v>
      </c>
      <c r="H362" s="51" t="s">
        <v>163</v>
      </c>
      <c r="I362" s="51"/>
      <c r="J362" s="51"/>
      <c r="K362" s="42" t="s">
        <v>35</v>
      </c>
      <c r="L362" s="39">
        <v>1</v>
      </c>
      <c r="M362" s="151">
        <v>2870</v>
      </c>
      <c r="N362" s="153">
        <v>2485</v>
      </c>
      <c r="O362" s="32"/>
      <c r="P362" s="35">
        <f t="shared" si="22"/>
        <v>0</v>
      </c>
      <c r="Q362" s="48" t="s">
        <v>36</v>
      </c>
      <c r="R362" s="48"/>
      <c r="AH362" s="179" t="s">
        <v>5163</v>
      </c>
    </row>
    <row r="363" spans="2:34" ht="14.45" customHeight="1">
      <c r="B363" s="33" t="s">
        <v>4192</v>
      </c>
      <c r="C363" s="45"/>
      <c r="D363" s="36" t="s">
        <v>763</v>
      </c>
      <c r="E363" s="36" t="s">
        <v>764</v>
      </c>
      <c r="F363" s="33">
        <v>3</v>
      </c>
      <c r="G363" s="42" t="s">
        <v>667</v>
      </c>
      <c r="H363" s="42" t="s">
        <v>134</v>
      </c>
      <c r="I363" s="42"/>
      <c r="J363" s="42"/>
      <c r="K363" s="42" t="s">
        <v>29</v>
      </c>
      <c r="L363" s="39">
        <v>5</v>
      </c>
      <c r="M363" s="150">
        <v>412.5</v>
      </c>
      <c r="N363" s="153">
        <f t="shared" ref="N363:N370" si="25">IF($N$4="в кассу предприятия",M363,IF($N$4="на счет ООО (КФХ)",M363*1.075,"-"))</f>
        <v>412.5</v>
      </c>
      <c r="O363" s="32"/>
      <c r="P363" s="35">
        <f t="shared" si="22"/>
        <v>0</v>
      </c>
      <c r="Q363" s="26" t="s">
        <v>36</v>
      </c>
      <c r="R363" s="26"/>
      <c r="S363" s="8"/>
      <c r="T363" s="8"/>
      <c r="AB363" s="37"/>
      <c r="AC363" s="1"/>
      <c r="AD363" s="1"/>
      <c r="AH363" s="179" t="s">
        <v>762</v>
      </c>
    </row>
    <row r="364" spans="2:34" ht="14.45" customHeight="1">
      <c r="B364" s="33" t="s">
        <v>4193</v>
      </c>
      <c r="C364" s="49" t="s">
        <v>59</v>
      </c>
      <c r="D364" s="34" t="s">
        <v>763</v>
      </c>
      <c r="E364" s="34" t="s">
        <v>763</v>
      </c>
      <c r="F364" s="42">
        <v>5</v>
      </c>
      <c r="G364" s="42" t="s">
        <v>65</v>
      </c>
      <c r="H364" s="42" t="s">
        <v>134</v>
      </c>
      <c r="I364" s="51"/>
      <c r="J364" s="51"/>
      <c r="K364" s="42" t="s">
        <v>29</v>
      </c>
      <c r="L364" s="39">
        <v>5</v>
      </c>
      <c r="M364" s="151">
        <v>593</v>
      </c>
      <c r="N364" s="153">
        <f t="shared" si="25"/>
        <v>593</v>
      </c>
      <c r="O364" s="32"/>
      <c r="P364" s="35">
        <f t="shared" si="22"/>
        <v>0</v>
      </c>
      <c r="Q364" s="26" t="s">
        <v>44</v>
      </c>
      <c r="R364" s="26"/>
      <c r="S364" s="8"/>
      <c r="T364" s="8"/>
      <c r="AB364" s="37"/>
      <c r="AC364" s="1"/>
      <c r="AD364" s="1"/>
      <c r="AH364" s="179" t="s">
        <v>765</v>
      </c>
    </row>
    <row r="365" spans="2:34" ht="14.45" customHeight="1">
      <c r="B365" s="33"/>
      <c r="C365" s="45"/>
      <c r="D365" s="36" t="s">
        <v>763</v>
      </c>
      <c r="E365" s="36" t="s">
        <v>764</v>
      </c>
      <c r="F365" s="42">
        <v>9</v>
      </c>
      <c r="G365" s="42" t="s">
        <v>326</v>
      </c>
      <c r="H365" s="42"/>
      <c r="I365" s="42"/>
      <c r="J365" s="54"/>
      <c r="K365" s="42" t="s">
        <v>35</v>
      </c>
      <c r="L365" s="39">
        <v>1</v>
      </c>
      <c r="M365" s="150">
        <v>1021.5</v>
      </c>
      <c r="N365" s="153">
        <f t="shared" si="25"/>
        <v>1021.5</v>
      </c>
      <c r="O365" s="32"/>
      <c r="P365" s="35">
        <f t="shared" si="22"/>
        <v>0</v>
      </c>
      <c r="Q365" s="26" t="s">
        <v>36</v>
      </c>
      <c r="R365" s="26"/>
      <c r="S365" s="8"/>
      <c r="T365" s="8"/>
      <c r="AB365" s="37"/>
      <c r="AC365" s="1"/>
      <c r="AD365" s="1"/>
      <c r="AH365" s="179" t="s">
        <v>766</v>
      </c>
    </row>
    <row r="366" spans="2:34" ht="14.45" customHeight="1">
      <c r="B366" s="33" t="s">
        <v>4194</v>
      </c>
      <c r="C366" s="49" t="s">
        <v>59</v>
      </c>
      <c r="D366" s="34" t="s">
        <v>763</v>
      </c>
      <c r="E366" s="34" t="s">
        <v>763</v>
      </c>
      <c r="F366" s="42">
        <v>9</v>
      </c>
      <c r="G366" s="42" t="s">
        <v>326</v>
      </c>
      <c r="H366" s="42"/>
      <c r="I366" s="51"/>
      <c r="J366" s="51"/>
      <c r="K366" s="42" t="s">
        <v>35</v>
      </c>
      <c r="L366" s="39">
        <v>1</v>
      </c>
      <c r="M366" s="151">
        <v>915</v>
      </c>
      <c r="N366" s="153">
        <f t="shared" si="25"/>
        <v>915</v>
      </c>
      <c r="O366" s="32"/>
      <c r="P366" s="35">
        <f t="shared" si="22"/>
        <v>0</v>
      </c>
      <c r="Q366" s="26" t="s">
        <v>36</v>
      </c>
      <c r="R366" s="26"/>
      <c r="S366" s="8"/>
      <c r="T366" s="8"/>
      <c r="AB366" s="37"/>
      <c r="AC366" s="1"/>
      <c r="AD366" s="1"/>
      <c r="AH366" s="179" t="s">
        <v>767</v>
      </c>
    </row>
    <row r="367" spans="2:34" ht="14.45" customHeight="1">
      <c r="B367" s="33"/>
      <c r="C367" s="45"/>
      <c r="D367" s="36" t="s">
        <v>763</v>
      </c>
      <c r="E367" s="36" t="s">
        <v>764</v>
      </c>
      <c r="F367" s="42">
        <v>10</v>
      </c>
      <c r="G367" s="42" t="s">
        <v>48</v>
      </c>
      <c r="H367" s="42"/>
      <c r="I367" s="42" t="s">
        <v>769</v>
      </c>
      <c r="J367" s="51"/>
      <c r="K367" s="42" t="s">
        <v>35</v>
      </c>
      <c r="L367" s="39">
        <v>1</v>
      </c>
      <c r="M367" s="150">
        <v>2683.8195000000001</v>
      </c>
      <c r="N367" s="153">
        <f t="shared" si="25"/>
        <v>2683.8195000000001</v>
      </c>
      <c r="O367" s="32"/>
      <c r="P367" s="35">
        <f t="shared" si="22"/>
        <v>0</v>
      </c>
      <c r="Q367" s="26" t="s">
        <v>36</v>
      </c>
      <c r="R367" s="26"/>
      <c r="S367" s="8"/>
      <c r="T367" s="8"/>
      <c r="AB367" s="37"/>
      <c r="AC367" s="1"/>
      <c r="AD367" s="1"/>
      <c r="AH367" s="179" t="s">
        <v>768</v>
      </c>
    </row>
    <row r="368" spans="2:34" s="47" customFormat="1" ht="14.45" customHeight="1">
      <c r="B368" s="33" t="s">
        <v>4195</v>
      </c>
      <c r="C368" s="45"/>
      <c r="D368" s="36" t="s">
        <v>771</v>
      </c>
      <c r="E368" s="36" t="s">
        <v>772</v>
      </c>
      <c r="F368" s="42">
        <v>5</v>
      </c>
      <c r="G368" s="42" t="s">
        <v>65</v>
      </c>
      <c r="H368" s="42"/>
      <c r="I368" s="42"/>
      <c r="J368" s="38"/>
      <c r="K368" s="42" t="s">
        <v>35</v>
      </c>
      <c r="L368" s="39">
        <v>5</v>
      </c>
      <c r="M368" s="150">
        <v>508.5</v>
      </c>
      <c r="N368" s="153">
        <f t="shared" si="25"/>
        <v>508.5</v>
      </c>
      <c r="O368" s="32"/>
      <c r="P368" s="35">
        <f t="shared" si="22"/>
        <v>0</v>
      </c>
      <c r="Q368" s="48" t="s">
        <v>36</v>
      </c>
      <c r="R368" s="48"/>
      <c r="AH368" s="179" t="s">
        <v>770</v>
      </c>
    </row>
    <row r="369" spans="2:34" s="5" customFormat="1" ht="14.45" customHeight="1">
      <c r="B369" s="33" t="s">
        <v>4196</v>
      </c>
      <c r="C369" s="45"/>
      <c r="D369" s="36" t="s">
        <v>771</v>
      </c>
      <c r="E369" s="36" t="s">
        <v>772</v>
      </c>
      <c r="F369" s="42">
        <v>9</v>
      </c>
      <c r="G369" s="42" t="s">
        <v>326</v>
      </c>
      <c r="H369" s="42"/>
      <c r="I369" s="42"/>
      <c r="J369" s="50"/>
      <c r="K369" s="42" t="s">
        <v>35</v>
      </c>
      <c r="L369" s="39">
        <v>1</v>
      </c>
      <c r="M369" s="150">
        <v>1021.5</v>
      </c>
      <c r="N369" s="153">
        <f t="shared" si="25"/>
        <v>1021.5</v>
      </c>
      <c r="O369" s="32"/>
      <c r="P369" s="35">
        <f t="shared" si="22"/>
        <v>0</v>
      </c>
      <c r="Q369" s="59" t="s">
        <v>36</v>
      </c>
      <c r="R369" s="59"/>
      <c r="AH369" s="179" t="s">
        <v>773</v>
      </c>
    </row>
    <row r="370" spans="2:34" ht="14.45" customHeight="1">
      <c r="B370" s="33" t="s">
        <v>4197</v>
      </c>
      <c r="C370" s="49" t="s">
        <v>59</v>
      </c>
      <c r="D370" s="34" t="s">
        <v>771</v>
      </c>
      <c r="E370" s="34" t="s">
        <v>771</v>
      </c>
      <c r="F370" s="42">
        <v>10</v>
      </c>
      <c r="G370" s="42" t="s">
        <v>48</v>
      </c>
      <c r="H370" s="42"/>
      <c r="I370" s="42"/>
      <c r="J370" s="42"/>
      <c r="K370" s="42" t="s">
        <v>35</v>
      </c>
      <c r="L370" s="39">
        <v>1</v>
      </c>
      <c r="M370" s="151">
        <v>1077</v>
      </c>
      <c r="N370" s="153">
        <f t="shared" si="25"/>
        <v>1077</v>
      </c>
      <c r="O370" s="32"/>
      <c r="P370" s="35">
        <f t="shared" si="22"/>
        <v>0</v>
      </c>
      <c r="Q370" s="6" t="s">
        <v>24</v>
      </c>
      <c r="R370" s="7">
        <f>O370*M370</f>
        <v>0</v>
      </c>
      <c r="S370" s="8"/>
      <c r="T370" s="8"/>
      <c r="AB370" s="37"/>
      <c r="AC370" s="1"/>
      <c r="AD370" s="1"/>
      <c r="AH370" s="179" t="s">
        <v>774</v>
      </c>
    </row>
    <row r="371" spans="2:34" ht="14.45" customHeight="1">
      <c r="B371" s="33"/>
      <c r="C371" s="45"/>
      <c r="D371" s="41" t="s">
        <v>5360</v>
      </c>
      <c r="E371" s="41" t="s">
        <v>5285</v>
      </c>
      <c r="F371" s="42">
        <v>6</v>
      </c>
      <c r="G371" s="42" t="s">
        <v>5267</v>
      </c>
      <c r="H371" s="51" t="s">
        <v>110</v>
      </c>
      <c r="I371" s="51"/>
      <c r="J371" s="51"/>
      <c r="K371" s="42" t="s">
        <v>35</v>
      </c>
      <c r="L371" s="39">
        <v>5</v>
      </c>
      <c r="M371" s="151">
        <v>539</v>
      </c>
      <c r="N371" s="153">
        <v>465</v>
      </c>
      <c r="O371" s="32"/>
      <c r="P371" s="35">
        <f t="shared" si="22"/>
        <v>0</v>
      </c>
      <c r="Q371" s="26" t="s">
        <v>44</v>
      </c>
      <c r="R371" s="26"/>
      <c r="S371" s="8"/>
      <c r="T371" s="8"/>
      <c r="AB371" s="37"/>
      <c r="AC371" s="1"/>
      <c r="AD371" s="1"/>
      <c r="AH371" s="179" t="s">
        <v>5165</v>
      </c>
    </row>
    <row r="372" spans="2:34" ht="14.45" customHeight="1">
      <c r="B372" s="33" t="s">
        <v>5231</v>
      </c>
      <c r="C372" s="45"/>
      <c r="D372" s="41" t="s">
        <v>5360</v>
      </c>
      <c r="E372" s="41" t="s">
        <v>5285</v>
      </c>
      <c r="F372" s="42">
        <v>15</v>
      </c>
      <c r="G372" s="42" t="s">
        <v>40</v>
      </c>
      <c r="H372" s="51" t="s">
        <v>116</v>
      </c>
      <c r="I372" s="51"/>
      <c r="J372" s="51"/>
      <c r="K372" s="42" t="s">
        <v>35</v>
      </c>
      <c r="L372" s="39">
        <v>1</v>
      </c>
      <c r="M372" s="151">
        <v>2982</v>
      </c>
      <c r="N372" s="153">
        <v>2585</v>
      </c>
      <c r="O372" s="32"/>
      <c r="P372" s="35">
        <f t="shared" si="22"/>
        <v>0</v>
      </c>
      <c r="Q372" s="26" t="s">
        <v>36</v>
      </c>
      <c r="R372" s="26"/>
      <c r="S372" s="8"/>
      <c r="T372" s="8"/>
      <c r="AB372" s="37"/>
      <c r="AC372" s="1"/>
      <c r="AD372" s="1"/>
      <c r="AH372" s="179" t="s">
        <v>5164</v>
      </c>
    </row>
    <row r="373" spans="2:34" ht="14.45" customHeight="1">
      <c r="B373" s="33"/>
      <c r="C373" s="45"/>
      <c r="D373" s="36" t="s">
        <v>775</v>
      </c>
      <c r="E373" s="36" t="s">
        <v>777</v>
      </c>
      <c r="F373" s="42">
        <v>6</v>
      </c>
      <c r="G373" s="42" t="s">
        <v>614</v>
      </c>
      <c r="H373" s="42" t="s">
        <v>34</v>
      </c>
      <c r="I373" s="42"/>
      <c r="J373" s="51"/>
      <c r="K373" s="42" t="s">
        <v>35</v>
      </c>
      <c r="L373" s="39">
        <v>5</v>
      </c>
      <c r="M373" s="150">
        <v>564</v>
      </c>
      <c r="N373" s="153">
        <f t="shared" ref="N373:N378" si="26">IF($N$4="в кассу предприятия",M373,IF($N$4="на счет ООО (КФХ)",M373*1.075,"-"))</f>
        <v>564</v>
      </c>
      <c r="O373" s="32"/>
      <c r="P373" s="35">
        <f t="shared" si="22"/>
        <v>0</v>
      </c>
      <c r="Q373" s="26" t="s">
        <v>36</v>
      </c>
      <c r="R373" s="26"/>
      <c r="S373" s="8"/>
      <c r="T373" s="8"/>
      <c r="AB373" s="37"/>
      <c r="AC373" s="1"/>
      <c r="AD373" s="1"/>
      <c r="AH373" s="179" t="s">
        <v>776</v>
      </c>
    </row>
    <row r="374" spans="2:34" ht="14.45" customHeight="1">
      <c r="B374" s="33" t="s">
        <v>4199</v>
      </c>
      <c r="C374" s="49" t="s">
        <v>59</v>
      </c>
      <c r="D374" s="36" t="s">
        <v>779</v>
      </c>
      <c r="E374" s="36" t="s">
        <v>780</v>
      </c>
      <c r="F374" s="42">
        <v>5</v>
      </c>
      <c r="G374" s="42" t="s">
        <v>65</v>
      </c>
      <c r="H374" s="42" t="s">
        <v>356</v>
      </c>
      <c r="I374" s="42"/>
      <c r="J374" s="42"/>
      <c r="K374" s="42" t="s">
        <v>114</v>
      </c>
      <c r="L374" s="39">
        <v>5</v>
      </c>
      <c r="M374" s="150">
        <v>538.5</v>
      </c>
      <c r="N374" s="153">
        <f t="shared" si="26"/>
        <v>538.5</v>
      </c>
      <c r="O374" s="32"/>
      <c r="P374" s="35">
        <f t="shared" si="22"/>
        <v>0</v>
      </c>
      <c r="Q374" s="26" t="s">
        <v>36</v>
      </c>
      <c r="R374" s="26"/>
      <c r="S374" s="8"/>
      <c r="T374" s="8"/>
      <c r="AB374" s="37"/>
      <c r="AC374" s="1"/>
      <c r="AD374" s="1"/>
      <c r="AH374" s="179" t="s">
        <v>781</v>
      </c>
    </row>
    <row r="375" spans="2:34" ht="14.45" customHeight="1">
      <c r="B375" s="33" t="s">
        <v>4199</v>
      </c>
      <c r="C375" s="49" t="s">
        <v>59</v>
      </c>
      <c r="D375" s="34" t="s">
        <v>779</v>
      </c>
      <c r="E375" s="34" t="s">
        <v>780</v>
      </c>
      <c r="F375" s="42">
        <v>5</v>
      </c>
      <c r="G375" s="42" t="s">
        <v>65</v>
      </c>
      <c r="H375" s="42" t="s">
        <v>356</v>
      </c>
      <c r="I375" s="42"/>
      <c r="J375" s="42"/>
      <c r="K375" s="42" t="s">
        <v>114</v>
      </c>
      <c r="L375" s="39">
        <v>5</v>
      </c>
      <c r="M375" s="151">
        <v>485</v>
      </c>
      <c r="N375" s="153">
        <f t="shared" si="26"/>
        <v>485</v>
      </c>
      <c r="O375" s="32"/>
      <c r="P375" s="35">
        <f t="shared" si="22"/>
        <v>0</v>
      </c>
      <c r="Q375" s="26" t="s">
        <v>36</v>
      </c>
      <c r="R375" s="26"/>
      <c r="S375" s="8"/>
      <c r="T375" s="8"/>
      <c r="AB375" s="37"/>
      <c r="AC375" s="1"/>
      <c r="AD375" s="1"/>
      <c r="AH375" s="179" t="s">
        <v>781</v>
      </c>
    </row>
    <row r="376" spans="2:34" ht="14.45" customHeight="1">
      <c r="B376" s="33"/>
      <c r="C376" s="45"/>
      <c r="D376" s="34" t="s">
        <v>779</v>
      </c>
      <c r="E376" s="34" t="s">
        <v>780</v>
      </c>
      <c r="F376" s="42">
        <v>5</v>
      </c>
      <c r="G376" s="42" t="s">
        <v>65</v>
      </c>
      <c r="H376" s="42" t="s">
        <v>110</v>
      </c>
      <c r="I376" s="50"/>
      <c r="J376" s="50"/>
      <c r="K376" s="42" t="s">
        <v>35</v>
      </c>
      <c r="L376" s="39">
        <v>5</v>
      </c>
      <c r="M376" s="151">
        <v>491</v>
      </c>
      <c r="N376" s="153">
        <f t="shared" si="26"/>
        <v>491</v>
      </c>
      <c r="O376" s="32"/>
      <c r="P376" s="35">
        <f t="shared" si="22"/>
        <v>0</v>
      </c>
      <c r="Q376" s="26" t="s">
        <v>36</v>
      </c>
      <c r="R376" s="26"/>
      <c r="S376" s="8"/>
      <c r="T376" s="8"/>
      <c r="AB376" s="37"/>
      <c r="AC376" s="1"/>
      <c r="AD376" s="1"/>
      <c r="AH376" s="179" t="s">
        <v>782</v>
      </c>
    </row>
    <row r="377" spans="2:34" ht="14.45" customHeight="1">
      <c r="B377" s="33"/>
      <c r="C377" s="45"/>
      <c r="D377" s="36" t="s">
        <v>779</v>
      </c>
      <c r="E377" s="36" t="s">
        <v>780</v>
      </c>
      <c r="F377" s="42">
        <v>9</v>
      </c>
      <c r="G377" s="42" t="s">
        <v>326</v>
      </c>
      <c r="H377" s="42"/>
      <c r="I377" s="42"/>
      <c r="J377" s="42"/>
      <c r="K377" s="42" t="s">
        <v>35</v>
      </c>
      <c r="L377" s="39">
        <v>1</v>
      </c>
      <c r="M377" s="150">
        <v>1021.5</v>
      </c>
      <c r="N377" s="153">
        <f t="shared" si="26"/>
        <v>1021.5</v>
      </c>
      <c r="O377" s="32"/>
      <c r="P377" s="35">
        <f t="shared" si="22"/>
        <v>0</v>
      </c>
      <c r="Q377" s="26" t="s">
        <v>36</v>
      </c>
      <c r="R377" s="26"/>
      <c r="S377" s="8"/>
      <c r="T377" s="8"/>
      <c r="AB377" s="37"/>
      <c r="AC377" s="1"/>
      <c r="AD377" s="1"/>
      <c r="AH377" s="179" t="s">
        <v>783</v>
      </c>
    </row>
    <row r="378" spans="2:34" s="47" customFormat="1" ht="14.45" customHeight="1">
      <c r="B378" s="33" t="s">
        <v>4198</v>
      </c>
      <c r="C378" s="49" t="s">
        <v>59</v>
      </c>
      <c r="D378" s="34" t="s">
        <v>779</v>
      </c>
      <c r="E378" s="34" t="s">
        <v>780</v>
      </c>
      <c r="F378" s="42">
        <v>15</v>
      </c>
      <c r="G378" s="42" t="s">
        <v>40</v>
      </c>
      <c r="H378" s="42" t="s">
        <v>403</v>
      </c>
      <c r="I378" s="42"/>
      <c r="J378" s="42"/>
      <c r="K378" s="42" t="s">
        <v>114</v>
      </c>
      <c r="L378" s="39">
        <v>1</v>
      </c>
      <c r="M378" s="151">
        <v>2462</v>
      </c>
      <c r="N378" s="153">
        <f t="shared" si="26"/>
        <v>2462</v>
      </c>
      <c r="O378" s="32"/>
      <c r="P378" s="35">
        <f t="shared" si="22"/>
        <v>0</v>
      </c>
      <c r="Q378" s="48" t="s">
        <v>36</v>
      </c>
      <c r="R378" s="48"/>
      <c r="AH378" s="179" t="s">
        <v>778</v>
      </c>
    </row>
    <row r="379" spans="2:34" ht="14.45" customHeight="1">
      <c r="B379" s="33" t="s">
        <v>5232</v>
      </c>
      <c r="C379" s="45"/>
      <c r="D379" s="41" t="s">
        <v>5354</v>
      </c>
      <c r="E379" s="41" t="s">
        <v>5321</v>
      </c>
      <c r="F379" s="42">
        <v>10</v>
      </c>
      <c r="G379" s="42" t="s">
        <v>48</v>
      </c>
      <c r="H379" s="51" t="s">
        <v>517</v>
      </c>
      <c r="I379" s="51"/>
      <c r="J379" s="51"/>
      <c r="K379" s="42" t="s">
        <v>35</v>
      </c>
      <c r="L379" s="39">
        <v>1</v>
      </c>
      <c r="M379" s="151">
        <v>678</v>
      </c>
      <c r="N379" s="153">
        <v>590</v>
      </c>
      <c r="O379" s="32"/>
      <c r="P379" s="35">
        <f t="shared" si="22"/>
        <v>0</v>
      </c>
      <c r="Q379" s="26" t="s">
        <v>36</v>
      </c>
      <c r="R379" s="26"/>
      <c r="S379" s="8"/>
      <c r="T379" s="8"/>
      <c r="AB379" s="37"/>
      <c r="AC379" s="1"/>
      <c r="AD379" s="1"/>
      <c r="AH379" s="179" t="s">
        <v>5166</v>
      </c>
    </row>
    <row r="380" spans="2:34" s="47" customFormat="1" ht="14.45" customHeight="1">
      <c r="B380" s="33" t="s">
        <v>4200</v>
      </c>
      <c r="C380" s="45"/>
      <c r="D380" s="36" t="s">
        <v>785</v>
      </c>
      <c r="E380" s="36" t="s">
        <v>786</v>
      </c>
      <c r="F380" s="42">
        <v>2</v>
      </c>
      <c r="G380" s="42" t="s">
        <v>509</v>
      </c>
      <c r="H380" s="42" t="s">
        <v>787</v>
      </c>
      <c r="I380" s="42"/>
      <c r="J380" s="42"/>
      <c r="K380" s="42" t="s">
        <v>29</v>
      </c>
      <c r="L380" s="39">
        <v>5</v>
      </c>
      <c r="M380" s="150">
        <v>327.00000000000006</v>
      </c>
      <c r="N380" s="153">
        <f t="shared" ref="N380:N389" si="27">IF($N$4="в кассу предприятия",M380,IF($N$4="на счет ООО (КФХ)",M380*1.075,"-"))</f>
        <v>327.00000000000006</v>
      </c>
      <c r="O380" s="32"/>
      <c r="P380" s="35">
        <f t="shared" si="22"/>
        <v>0</v>
      </c>
      <c r="Q380" s="48" t="s">
        <v>36</v>
      </c>
      <c r="R380" s="48"/>
      <c r="AH380" s="179" t="s">
        <v>784</v>
      </c>
    </row>
    <row r="381" spans="2:34" s="47" customFormat="1" ht="14.45" customHeight="1">
      <c r="B381" s="33" t="s">
        <v>4201</v>
      </c>
      <c r="C381" s="45"/>
      <c r="D381" s="36" t="s">
        <v>785</v>
      </c>
      <c r="E381" s="36" t="s">
        <v>786</v>
      </c>
      <c r="F381" s="42">
        <v>5</v>
      </c>
      <c r="G381" s="42" t="s">
        <v>65</v>
      </c>
      <c r="H381" s="42" t="s">
        <v>789</v>
      </c>
      <c r="I381" s="42"/>
      <c r="J381" s="50"/>
      <c r="K381" s="42" t="s">
        <v>114</v>
      </c>
      <c r="L381" s="39">
        <v>5</v>
      </c>
      <c r="M381" s="150">
        <v>555.00000000000011</v>
      </c>
      <c r="N381" s="153">
        <f t="shared" si="27"/>
        <v>555.00000000000011</v>
      </c>
      <c r="O381" s="32"/>
      <c r="P381" s="35">
        <f t="shared" si="22"/>
        <v>0</v>
      </c>
      <c r="Q381" s="48" t="s">
        <v>36</v>
      </c>
      <c r="R381" s="48"/>
      <c r="AH381" s="179" t="s">
        <v>788</v>
      </c>
    </row>
    <row r="382" spans="2:34" ht="14.45" customHeight="1">
      <c r="B382" s="33" t="s">
        <v>4202</v>
      </c>
      <c r="C382" s="45"/>
      <c r="D382" s="34" t="s">
        <v>785</v>
      </c>
      <c r="E382" s="34" t="s">
        <v>786</v>
      </c>
      <c r="F382" s="42">
        <v>5</v>
      </c>
      <c r="G382" s="42" t="s">
        <v>65</v>
      </c>
      <c r="H382" s="42" t="s">
        <v>356</v>
      </c>
      <c r="I382" s="54"/>
      <c r="J382" s="54"/>
      <c r="K382" s="42" t="s">
        <v>35</v>
      </c>
      <c r="L382" s="39">
        <v>5</v>
      </c>
      <c r="M382" s="151">
        <v>426</v>
      </c>
      <c r="N382" s="153">
        <f t="shared" si="27"/>
        <v>426</v>
      </c>
      <c r="O382" s="32"/>
      <c r="P382" s="35">
        <f t="shared" si="22"/>
        <v>0</v>
      </c>
      <c r="Q382" s="26" t="s">
        <v>36</v>
      </c>
      <c r="R382" s="26"/>
      <c r="S382" s="8"/>
      <c r="T382" s="8"/>
      <c r="AB382" s="37"/>
      <c r="AC382" s="1"/>
      <c r="AD382" s="1"/>
      <c r="AH382" s="179" t="s">
        <v>790</v>
      </c>
    </row>
    <row r="383" spans="2:34" ht="14.45" customHeight="1">
      <c r="B383" s="33" t="s">
        <v>4203</v>
      </c>
      <c r="C383" s="49" t="s">
        <v>59</v>
      </c>
      <c r="D383" s="36" t="s">
        <v>785</v>
      </c>
      <c r="E383" s="36" t="s">
        <v>786</v>
      </c>
      <c r="F383" s="33">
        <v>7</v>
      </c>
      <c r="G383" s="42" t="s">
        <v>33</v>
      </c>
      <c r="H383" s="42" t="s">
        <v>134</v>
      </c>
      <c r="I383" s="42"/>
      <c r="J383" s="57"/>
      <c r="K383" s="42" t="s">
        <v>114</v>
      </c>
      <c r="L383" s="39">
        <v>5</v>
      </c>
      <c r="M383" s="150">
        <v>807</v>
      </c>
      <c r="N383" s="153">
        <f t="shared" si="27"/>
        <v>807</v>
      </c>
      <c r="O383" s="32"/>
      <c r="P383" s="35">
        <f t="shared" si="22"/>
        <v>0</v>
      </c>
      <c r="Q383" s="26" t="s">
        <v>36</v>
      </c>
      <c r="R383" s="26"/>
      <c r="S383" s="8"/>
      <c r="T383" s="8"/>
      <c r="AB383" s="37"/>
      <c r="AC383" s="1"/>
      <c r="AD383" s="1"/>
      <c r="AH383" s="179" t="s">
        <v>791</v>
      </c>
    </row>
    <row r="384" spans="2:34" ht="14.45" customHeight="1">
      <c r="B384" s="33" t="s">
        <v>4203</v>
      </c>
      <c r="C384" s="49" t="s">
        <v>59</v>
      </c>
      <c r="D384" s="34" t="s">
        <v>785</v>
      </c>
      <c r="E384" s="34" t="s">
        <v>786</v>
      </c>
      <c r="F384" s="33">
        <v>7</v>
      </c>
      <c r="G384" s="42" t="s">
        <v>33</v>
      </c>
      <c r="H384" s="42"/>
      <c r="I384" s="42"/>
      <c r="J384" s="42"/>
      <c r="K384" s="42" t="s">
        <v>114</v>
      </c>
      <c r="L384" s="39">
        <v>5</v>
      </c>
      <c r="M384" s="151">
        <v>726</v>
      </c>
      <c r="N384" s="153">
        <f t="shared" si="27"/>
        <v>726</v>
      </c>
      <c r="O384" s="32"/>
      <c r="P384" s="35">
        <f t="shared" si="22"/>
        <v>0</v>
      </c>
      <c r="Q384" s="26" t="s">
        <v>36</v>
      </c>
      <c r="R384" s="26"/>
      <c r="S384" s="8"/>
      <c r="T384" s="8"/>
      <c r="AB384" s="37"/>
      <c r="AC384" s="1"/>
      <c r="AD384" s="1"/>
      <c r="AH384" s="179" t="s">
        <v>791</v>
      </c>
    </row>
    <row r="385" spans="2:34" ht="14.45" customHeight="1">
      <c r="B385" s="33"/>
      <c r="C385" s="45"/>
      <c r="D385" s="36" t="s">
        <v>785</v>
      </c>
      <c r="E385" s="36" t="s">
        <v>786</v>
      </c>
      <c r="F385" s="42">
        <v>9</v>
      </c>
      <c r="G385" s="42" t="s">
        <v>326</v>
      </c>
      <c r="H385" s="42" t="s">
        <v>53</v>
      </c>
      <c r="I385" s="42"/>
      <c r="J385" s="42"/>
      <c r="K385" s="42" t="s">
        <v>35</v>
      </c>
      <c r="L385" s="39">
        <v>1</v>
      </c>
      <c r="M385" s="150">
        <v>1021.5</v>
      </c>
      <c r="N385" s="153">
        <f t="shared" si="27"/>
        <v>1021.5</v>
      </c>
      <c r="O385" s="32"/>
      <c r="P385" s="35">
        <f t="shared" si="22"/>
        <v>0</v>
      </c>
      <c r="Q385" s="26" t="s">
        <v>36</v>
      </c>
      <c r="R385" s="26"/>
      <c r="S385" s="8"/>
      <c r="T385" s="8"/>
      <c r="AB385" s="37"/>
      <c r="AC385" s="1"/>
      <c r="AD385" s="1"/>
      <c r="AH385" s="179" t="s">
        <v>792</v>
      </c>
    </row>
    <row r="386" spans="2:34" ht="14.45" customHeight="1">
      <c r="B386" s="33" t="s">
        <v>4204</v>
      </c>
      <c r="C386" s="49"/>
      <c r="D386" s="34" t="s">
        <v>785</v>
      </c>
      <c r="E386" s="34" t="s">
        <v>786</v>
      </c>
      <c r="F386" s="42">
        <v>9</v>
      </c>
      <c r="G386" s="42" t="s">
        <v>326</v>
      </c>
      <c r="H386" s="42"/>
      <c r="I386" s="50"/>
      <c r="J386" s="50"/>
      <c r="K386" s="42" t="s">
        <v>35</v>
      </c>
      <c r="L386" s="39">
        <v>1</v>
      </c>
      <c r="M386" s="151">
        <v>909</v>
      </c>
      <c r="N386" s="153">
        <f t="shared" si="27"/>
        <v>909</v>
      </c>
      <c r="O386" s="32"/>
      <c r="P386" s="35">
        <f t="shared" si="22"/>
        <v>0</v>
      </c>
      <c r="Q386" s="26" t="s">
        <v>36</v>
      </c>
      <c r="R386" s="26"/>
      <c r="S386" s="8"/>
      <c r="T386" s="8"/>
      <c r="AB386" s="37"/>
      <c r="AC386" s="1"/>
      <c r="AD386" s="1"/>
      <c r="AH386" s="179" t="s">
        <v>793</v>
      </c>
    </row>
    <row r="387" spans="2:34" ht="14.45" customHeight="1">
      <c r="B387" s="33"/>
      <c r="C387" s="45"/>
      <c r="D387" s="144" t="s">
        <v>785</v>
      </c>
      <c r="E387" s="144" t="s">
        <v>786</v>
      </c>
      <c r="F387" s="42">
        <v>10</v>
      </c>
      <c r="G387" s="42" t="s">
        <v>48</v>
      </c>
      <c r="H387" s="42"/>
      <c r="I387" s="42" t="s">
        <v>795</v>
      </c>
      <c r="J387" s="50"/>
      <c r="K387" s="42" t="s">
        <v>35</v>
      </c>
      <c r="L387" s="39">
        <v>1</v>
      </c>
      <c r="M387" s="150">
        <v>2683.8195000000001</v>
      </c>
      <c r="N387" s="153">
        <f t="shared" si="27"/>
        <v>2683.8195000000001</v>
      </c>
      <c r="O387" s="32"/>
      <c r="P387" s="35">
        <f t="shared" si="22"/>
        <v>0</v>
      </c>
      <c r="Q387" s="26" t="s">
        <v>36</v>
      </c>
      <c r="R387" s="26"/>
      <c r="S387" s="8"/>
      <c r="T387" s="8"/>
      <c r="AB387" s="37"/>
      <c r="AC387" s="1"/>
      <c r="AD387" s="1"/>
      <c r="AH387" s="179" t="s">
        <v>794</v>
      </c>
    </row>
    <row r="388" spans="2:34" s="5" customFormat="1" ht="14.45" customHeight="1">
      <c r="B388" s="33" t="s">
        <v>4205</v>
      </c>
      <c r="C388" s="45"/>
      <c r="D388" s="34" t="s">
        <v>785</v>
      </c>
      <c r="E388" s="34" t="s">
        <v>786</v>
      </c>
      <c r="F388" s="42">
        <v>10</v>
      </c>
      <c r="G388" s="42" t="s">
        <v>48</v>
      </c>
      <c r="H388" s="42" t="s">
        <v>134</v>
      </c>
      <c r="I388" s="52"/>
      <c r="J388" s="52"/>
      <c r="K388" s="42" t="s">
        <v>114</v>
      </c>
      <c r="L388" s="39">
        <v>1</v>
      </c>
      <c r="M388" s="151">
        <v>1082</v>
      </c>
      <c r="N388" s="153">
        <f t="shared" si="27"/>
        <v>1082</v>
      </c>
      <c r="O388" s="32"/>
      <c r="P388" s="35">
        <f t="shared" si="22"/>
        <v>0</v>
      </c>
      <c r="Q388" s="59" t="s">
        <v>36</v>
      </c>
      <c r="R388" s="59"/>
      <c r="AH388" s="179" t="s">
        <v>796</v>
      </c>
    </row>
    <row r="389" spans="2:34" s="47" customFormat="1" ht="14.45" customHeight="1">
      <c r="B389" s="33"/>
      <c r="C389" s="45"/>
      <c r="D389" s="34" t="s">
        <v>785</v>
      </c>
      <c r="E389" s="34" t="s">
        <v>786</v>
      </c>
      <c r="F389" s="42">
        <v>10</v>
      </c>
      <c r="G389" s="42" t="s">
        <v>48</v>
      </c>
      <c r="H389" s="42"/>
      <c r="I389" s="51"/>
      <c r="J389" s="51"/>
      <c r="K389" s="42" t="s">
        <v>114</v>
      </c>
      <c r="L389" s="39">
        <v>1</v>
      </c>
      <c r="M389" s="151">
        <v>1023</v>
      </c>
      <c r="N389" s="153">
        <f t="shared" si="27"/>
        <v>1023</v>
      </c>
      <c r="O389" s="32"/>
      <c r="P389" s="35">
        <f t="shared" si="22"/>
        <v>0</v>
      </c>
      <c r="Q389" s="48" t="s">
        <v>36</v>
      </c>
      <c r="R389" s="48"/>
      <c r="AH389" s="179" t="s">
        <v>797</v>
      </c>
    </row>
    <row r="390" spans="2:34" ht="14.45" customHeight="1">
      <c r="B390" s="33" t="s">
        <v>5233</v>
      </c>
      <c r="C390" s="45"/>
      <c r="D390" s="41" t="s">
        <v>5355</v>
      </c>
      <c r="E390" s="41" t="s">
        <v>5322</v>
      </c>
      <c r="F390" s="42">
        <v>10</v>
      </c>
      <c r="G390" s="42" t="s">
        <v>48</v>
      </c>
      <c r="H390" s="51" t="s">
        <v>816</v>
      </c>
      <c r="I390" s="51"/>
      <c r="J390" s="51"/>
      <c r="K390" s="42" t="s">
        <v>35</v>
      </c>
      <c r="L390" s="39">
        <v>1</v>
      </c>
      <c r="M390" s="151">
        <v>725</v>
      </c>
      <c r="N390" s="153">
        <v>630</v>
      </c>
      <c r="O390" s="32"/>
      <c r="P390" s="35">
        <f t="shared" si="22"/>
        <v>0</v>
      </c>
      <c r="Q390" s="26" t="s">
        <v>36</v>
      </c>
      <c r="R390" s="26"/>
      <c r="S390" s="8"/>
      <c r="T390" s="8"/>
      <c r="AB390" s="37"/>
      <c r="AC390" s="1"/>
      <c r="AD390" s="1"/>
      <c r="AH390" s="179" t="s">
        <v>5167</v>
      </c>
    </row>
    <row r="391" spans="2:34" s="47" customFormat="1" ht="14.45" customHeight="1">
      <c r="B391" s="33" t="s">
        <v>4206</v>
      </c>
      <c r="C391" s="49" t="s">
        <v>59</v>
      </c>
      <c r="D391" s="34" t="s">
        <v>799</v>
      </c>
      <c r="E391" s="34" t="s">
        <v>800</v>
      </c>
      <c r="F391" s="42">
        <v>5</v>
      </c>
      <c r="G391" s="42" t="s">
        <v>65</v>
      </c>
      <c r="H391" s="42" t="s">
        <v>356</v>
      </c>
      <c r="I391" s="54"/>
      <c r="J391" s="54"/>
      <c r="K391" s="42" t="s">
        <v>114</v>
      </c>
      <c r="L391" s="39">
        <v>5</v>
      </c>
      <c r="M391" s="151">
        <v>465</v>
      </c>
      <c r="N391" s="153">
        <f t="shared" ref="N391:N406" si="28">IF($N$4="в кассу предприятия",M391,IF($N$4="на счет ООО (КФХ)",M391*1.075,"-"))</f>
        <v>465</v>
      </c>
      <c r="O391" s="32"/>
      <c r="P391" s="35">
        <f t="shared" si="22"/>
        <v>0</v>
      </c>
      <c r="Q391" s="48" t="s">
        <v>36</v>
      </c>
      <c r="R391" s="48"/>
      <c r="AH391" s="179" t="s">
        <v>798</v>
      </c>
    </row>
    <row r="392" spans="2:34" ht="14.45" customHeight="1">
      <c r="B392" s="33"/>
      <c r="C392" s="45"/>
      <c r="D392" s="34" t="s">
        <v>799</v>
      </c>
      <c r="E392" s="34" t="s">
        <v>800</v>
      </c>
      <c r="F392" s="42">
        <v>5</v>
      </c>
      <c r="G392" s="42" t="s">
        <v>65</v>
      </c>
      <c r="H392" s="42" t="s">
        <v>110</v>
      </c>
      <c r="I392" s="54"/>
      <c r="J392" s="54"/>
      <c r="K392" s="42" t="s">
        <v>35</v>
      </c>
      <c r="L392" s="39">
        <v>5</v>
      </c>
      <c r="M392" s="151">
        <v>520</v>
      </c>
      <c r="N392" s="153">
        <f t="shared" si="28"/>
        <v>520</v>
      </c>
      <c r="O392" s="32"/>
      <c r="P392" s="35">
        <f t="shared" si="22"/>
        <v>0</v>
      </c>
      <c r="Q392" s="26" t="s">
        <v>36</v>
      </c>
      <c r="R392" s="26"/>
      <c r="S392" s="8"/>
      <c r="T392" s="8"/>
      <c r="AB392" s="37"/>
      <c r="AC392" s="1"/>
      <c r="AD392" s="1"/>
      <c r="AH392" s="179" t="s">
        <v>801</v>
      </c>
    </row>
    <row r="393" spans="2:34" s="47" customFormat="1" ht="14.45" customHeight="1">
      <c r="B393" s="33"/>
      <c r="C393" s="45"/>
      <c r="D393" s="36" t="s">
        <v>799</v>
      </c>
      <c r="E393" s="36" t="s">
        <v>800</v>
      </c>
      <c r="F393" s="42">
        <v>6</v>
      </c>
      <c r="G393" s="42" t="s">
        <v>614</v>
      </c>
      <c r="H393" s="42" t="s">
        <v>110</v>
      </c>
      <c r="I393" s="42"/>
      <c r="J393" s="42"/>
      <c r="K393" s="42" t="s">
        <v>35</v>
      </c>
      <c r="L393" s="39">
        <v>5</v>
      </c>
      <c r="M393" s="150">
        <v>577.5</v>
      </c>
      <c r="N393" s="153">
        <f t="shared" si="28"/>
        <v>577.5</v>
      </c>
      <c r="O393" s="32"/>
      <c r="P393" s="35">
        <f t="shared" si="22"/>
        <v>0</v>
      </c>
      <c r="Q393" s="48" t="s">
        <v>36</v>
      </c>
      <c r="R393" s="48"/>
      <c r="AH393" s="179" t="s">
        <v>801</v>
      </c>
    </row>
    <row r="394" spans="2:34" s="47" customFormat="1" ht="14.45" customHeight="1">
      <c r="B394" s="33" t="s">
        <v>4207</v>
      </c>
      <c r="C394" s="49" t="s">
        <v>59</v>
      </c>
      <c r="D394" s="34" t="s">
        <v>803</v>
      </c>
      <c r="E394" s="34" t="s">
        <v>804</v>
      </c>
      <c r="F394" s="42">
        <v>9</v>
      </c>
      <c r="G394" s="42" t="s">
        <v>326</v>
      </c>
      <c r="H394" s="42"/>
      <c r="I394" s="54"/>
      <c r="J394" s="54"/>
      <c r="K394" s="42" t="s">
        <v>35</v>
      </c>
      <c r="L394" s="39">
        <v>1</v>
      </c>
      <c r="M394" s="151">
        <v>923</v>
      </c>
      <c r="N394" s="153">
        <f t="shared" si="28"/>
        <v>923</v>
      </c>
      <c r="O394" s="32"/>
      <c r="P394" s="35">
        <f t="shared" si="22"/>
        <v>0</v>
      </c>
      <c r="Q394" s="48"/>
      <c r="R394" s="48"/>
      <c r="AH394" s="179" t="s">
        <v>802</v>
      </c>
    </row>
    <row r="395" spans="2:34" s="47" customFormat="1" ht="14.45" customHeight="1">
      <c r="B395" s="33"/>
      <c r="C395" s="45"/>
      <c r="D395" s="36" t="s">
        <v>803</v>
      </c>
      <c r="E395" s="36" t="s">
        <v>804</v>
      </c>
      <c r="F395" s="42">
        <v>10</v>
      </c>
      <c r="G395" s="42" t="s">
        <v>48</v>
      </c>
      <c r="H395" s="42" t="s">
        <v>170</v>
      </c>
      <c r="I395" s="42"/>
      <c r="J395" s="42"/>
      <c r="K395" s="42" t="s">
        <v>35</v>
      </c>
      <c r="L395" s="39">
        <v>1</v>
      </c>
      <c r="M395" s="150">
        <v>985.5</v>
      </c>
      <c r="N395" s="153">
        <f t="shared" si="28"/>
        <v>985.5</v>
      </c>
      <c r="O395" s="32"/>
      <c r="P395" s="35">
        <f t="shared" si="22"/>
        <v>0</v>
      </c>
      <c r="Q395" s="48"/>
      <c r="R395" s="48"/>
      <c r="AH395" s="179" t="s">
        <v>805</v>
      </c>
    </row>
    <row r="396" spans="2:34" s="47" customFormat="1" ht="14.45" customHeight="1">
      <c r="B396" s="33"/>
      <c r="C396" s="45"/>
      <c r="D396" s="34" t="s">
        <v>803</v>
      </c>
      <c r="E396" s="34" t="s">
        <v>804</v>
      </c>
      <c r="F396" s="42">
        <v>10</v>
      </c>
      <c r="G396" s="42" t="s">
        <v>48</v>
      </c>
      <c r="H396" s="42" t="s">
        <v>170</v>
      </c>
      <c r="I396" s="54"/>
      <c r="J396" s="54"/>
      <c r="K396" s="42" t="s">
        <v>35</v>
      </c>
      <c r="L396" s="39">
        <v>1</v>
      </c>
      <c r="M396" s="151">
        <v>887</v>
      </c>
      <c r="N396" s="153">
        <f t="shared" si="28"/>
        <v>887</v>
      </c>
      <c r="O396" s="32"/>
      <c r="P396" s="35">
        <f t="shared" si="22"/>
        <v>0</v>
      </c>
      <c r="Q396" s="48"/>
      <c r="R396" s="48"/>
      <c r="AH396" s="179" t="s">
        <v>805</v>
      </c>
    </row>
    <row r="397" spans="2:34" s="47" customFormat="1" ht="14.45" customHeight="1">
      <c r="B397" s="33" t="s">
        <v>4208</v>
      </c>
      <c r="C397" s="49"/>
      <c r="D397" s="34" t="s">
        <v>807</v>
      </c>
      <c r="E397" s="34" t="s">
        <v>808</v>
      </c>
      <c r="F397" s="42">
        <v>2</v>
      </c>
      <c r="G397" s="42" t="s">
        <v>394</v>
      </c>
      <c r="H397" s="42" t="s">
        <v>809</v>
      </c>
      <c r="I397" s="54"/>
      <c r="J397" s="54"/>
      <c r="K397" s="42" t="s">
        <v>114</v>
      </c>
      <c r="L397" s="39">
        <v>5</v>
      </c>
      <c r="M397" s="151">
        <v>288</v>
      </c>
      <c r="N397" s="153">
        <f t="shared" si="28"/>
        <v>288</v>
      </c>
      <c r="O397" s="32"/>
      <c r="P397" s="35">
        <f t="shared" ref="P397:P460" si="29">IF($N$4="","-",IF(O397&lt;100,N397*O397,IF(O397&gt;=100,(O397*N397)*0.9)))</f>
        <v>0</v>
      </c>
      <c r="Q397" s="48"/>
      <c r="R397" s="48"/>
      <c r="AH397" s="179" t="s">
        <v>806</v>
      </c>
    </row>
    <row r="398" spans="2:34" s="47" customFormat="1" ht="14.45" customHeight="1">
      <c r="B398" s="33" t="s">
        <v>4209</v>
      </c>
      <c r="C398" s="49" t="s">
        <v>59</v>
      </c>
      <c r="D398" s="36" t="s">
        <v>807</v>
      </c>
      <c r="E398" s="36" t="s">
        <v>808</v>
      </c>
      <c r="F398" s="42">
        <v>2</v>
      </c>
      <c r="G398" s="42" t="s">
        <v>509</v>
      </c>
      <c r="H398" s="42" t="s">
        <v>787</v>
      </c>
      <c r="I398" s="42"/>
      <c r="J398" s="42"/>
      <c r="K398" s="42" t="s">
        <v>29</v>
      </c>
      <c r="L398" s="39">
        <v>5</v>
      </c>
      <c r="M398" s="150">
        <v>327.00000000000006</v>
      </c>
      <c r="N398" s="153">
        <f t="shared" si="28"/>
        <v>327.00000000000006</v>
      </c>
      <c r="O398" s="32"/>
      <c r="P398" s="35">
        <f t="shared" si="29"/>
        <v>0</v>
      </c>
      <c r="Q398" s="48"/>
      <c r="R398" s="48"/>
      <c r="AH398" s="179" t="s">
        <v>810</v>
      </c>
    </row>
    <row r="399" spans="2:34" s="47" customFormat="1" ht="14.45" customHeight="1">
      <c r="B399" s="33"/>
      <c r="C399" s="45"/>
      <c r="D399" s="36" t="s">
        <v>807</v>
      </c>
      <c r="E399" s="36" t="s">
        <v>808</v>
      </c>
      <c r="F399" s="42">
        <v>5</v>
      </c>
      <c r="G399" s="42" t="s">
        <v>65</v>
      </c>
      <c r="H399" s="42" t="s">
        <v>34</v>
      </c>
      <c r="I399" s="42"/>
      <c r="J399" s="52"/>
      <c r="K399" s="42" t="s">
        <v>35</v>
      </c>
      <c r="L399" s="39">
        <v>5</v>
      </c>
      <c r="M399" s="150">
        <v>525</v>
      </c>
      <c r="N399" s="153">
        <f t="shared" si="28"/>
        <v>525</v>
      </c>
      <c r="O399" s="32"/>
      <c r="P399" s="35">
        <f t="shared" si="29"/>
        <v>0</v>
      </c>
      <c r="Q399" s="48"/>
      <c r="R399" s="48"/>
      <c r="AH399" s="179" t="s">
        <v>814</v>
      </c>
    </row>
    <row r="400" spans="2:34" s="47" customFormat="1" ht="14.45" customHeight="1">
      <c r="B400" s="33" t="s">
        <v>4210</v>
      </c>
      <c r="C400" s="49" t="s">
        <v>59</v>
      </c>
      <c r="D400" s="34" t="s">
        <v>807</v>
      </c>
      <c r="E400" s="34" t="s">
        <v>808</v>
      </c>
      <c r="F400" s="42">
        <v>5</v>
      </c>
      <c r="G400" s="42" t="s">
        <v>65</v>
      </c>
      <c r="H400" s="42" t="s">
        <v>816</v>
      </c>
      <c r="I400" s="54"/>
      <c r="J400" s="54"/>
      <c r="K400" s="42" t="s">
        <v>120</v>
      </c>
      <c r="L400" s="39">
        <v>5</v>
      </c>
      <c r="M400" s="151">
        <v>303</v>
      </c>
      <c r="N400" s="153">
        <f t="shared" si="28"/>
        <v>303</v>
      </c>
      <c r="O400" s="32"/>
      <c r="P400" s="35">
        <f t="shared" si="29"/>
        <v>0</v>
      </c>
      <c r="Q400" s="48"/>
      <c r="R400" s="48"/>
      <c r="AH400" s="179" t="s">
        <v>815</v>
      </c>
    </row>
    <row r="401" spans="2:34" s="47" customFormat="1" ht="14.45" customHeight="1">
      <c r="B401" s="33"/>
      <c r="C401" s="45"/>
      <c r="D401" s="34" t="s">
        <v>807</v>
      </c>
      <c r="E401" s="34" t="s">
        <v>808</v>
      </c>
      <c r="F401" s="42">
        <v>5</v>
      </c>
      <c r="G401" s="42" t="s">
        <v>65</v>
      </c>
      <c r="H401" s="42" t="s">
        <v>34</v>
      </c>
      <c r="I401" s="54"/>
      <c r="J401" s="54"/>
      <c r="K401" s="42" t="s">
        <v>35</v>
      </c>
      <c r="L401" s="39">
        <v>5</v>
      </c>
      <c r="M401" s="151">
        <v>491</v>
      </c>
      <c r="N401" s="153">
        <f t="shared" si="28"/>
        <v>491</v>
      </c>
      <c r="O401" s="32"/>
      <c r="P401" s="35">
        <f t="shared" si="29"/>
        <v>0</v>
      </c>
      <c r="Q401" s="48"/>
      <c r="R401" s="48"/>
      <c r="AH401" s="179" t="s">
        <v>817</v>
      </c>
    </row>
    <row r="402" spans="2:34" s="47" customFormat="1" ht="14.45" customHeight="1">
      <c r="B402" s="33" t="s">
        <v>4211</v>
      </c>
      <c r="C402" s="45"/>
      <c r="D402" s="34" t="s">
        <v>807</v>
      </c>
      <c r="E402" s="34" t="s">
        <v>808</v>
      </c>
      <c r="F402" s="42">
        <v>5</v>
      </c>
      <c r="G402" s="42" t="s">
        <v>65</v>
      </c>
      <c r="H402" s="42"/>
      <c r="I402" s="54"/>
      <c r="J402" s="54"/>
      <c r="K402" s="42" t="s">
        <v>35</v>
      </c>
      <c r="L402" s="39">
        <v>5</v>
      </c>
      <c r="M402" s="151">
        <v>517</v>
      </c>
      <c r="N402" s="153">
        <f t="shared" si="28"/>
        <v>517</v>
      </c>
      <c r="O402" s="32"/>
      <c r="P402" s="35">
        <f t="shared" si="29"/>
        <v>0</v>
      </c>
      <c r="Q402" s="48"/>
      <c r="R402" s="48"/>
      <c r="AH402" s="179" t="s">
        <v>818</v>
      </c>
    </row>
    <row r="403" spans="2:34" s="47" customFormat="1" ht="14.45" customHeight="1">
      <c r="B403" s="33" t="s">
        <v>4212</v>
      </c>
      <c r="C403" s="49" t="s">
        <v>59</v>
      </c>
      <c r="D403" s="36" t="s">
        <v>807</v>
      </c>
      <c r="E403" s="36" t="s">
        <v>808</v>
      </c>
      <c r="F403" s="42">
        <v>9</v>
      </c>
      <c r="G403" s="42" t="s">
        <v>326</v>
      </c>
      <c r="H403" s="42"/>
      <c r="I403" s="42"/>
      <c r="J403" s="54"/>
      <c r="K403" s="42" t="s">
        <v>35</v>
      </c>
      <c r="L403" s="39">
        <v>1</v>
      </c>
      <c r="M403" s="150">
        <v>1086</v>
      </c>
      <c r="N403" s="153">
        <f t="shared" si="28"/>
        <v>1086</v>
      </c>
      <c r="O403" s="32"/>
      <c r="P403" s="35">
        <f t="shared" si="29"/>
        <v>0</v>
      </c>
      <c r="Q403" s="48"/>
      <c r="R403" s="48"/>
      <c r="AH403" s="179" t="s">
        <v>819</v>
      </c>
    </row>
    <row r="404" spans="2:34" s="47" customFormat="1" ht="14.45" customHeight="1">
      <c r="B404" s="33" t="s">
        <v>4213</v>
      </c>
      <c r="C404" s="49" t="s">
        <v>59</v>
      </c>
      <c r="D404" s="34" t="s">
        <v>807</v>
      </c>
      <c r="E404" s="34" t="s">
        <v>808</v>
      </c>
      <c r="F404" s="42">
        <v>10</v>
      </c>
      <c r="G404" s="42" t="s">
        <v>48</v>
      </c>
      <c r="H404" s="42">
        <v>40</v>
      </c>
      <c r="I404" s="54"/>
      <c r="J404" s="54"/>
      <c r="K404" s="42" t="s">
        <v>35</v>
      </c>
      <c r="L404" s="39">
        <v>1</v>
      </c>
      <c r="M404" s="151">
        <v>940</v>
      </c>
      <c r="N404" s="153">
        <f t="shared" si="28"/>
        <v>940</v>
      </c>
      <c r="O404" s="32"/>
      <c r="P404" s="35">
        <f t="shared" si="29"/>
        <v>0</v>
      </c>
      <c r="Q404" s="48"/>
      <c r="R404" s="48"/>
      <c r="AH404" s="179" t="s">
        <v>820</v>
      </c>
    </row>
    <row r="405" spans="2:34" s="47" customFormat="1" ht="14.45" customHeight="1">
      <c r="B405" s="33"/>
      <c r="C405" s="45"/>
      <c r="D405" s="36" t="s">
        <v>807</v>
      </c>
      <c r="E405" s="36" t="s">
        <v>808</v>
      </c>
      <c r="F405" s="42">
        <v>16</v>
      </c>
      <c r="G405" s="42" t="s">
        <v>69</v>
      </c>
      <c r="H405" s="42"/>
      <c r="I405" s="42"/>
      <c r="J405" s="42"/>
      <c r="K405" s="42" t="s">
        <v>35</v>
      </c>
      <c r="L405" s="39">
        <v>1</v>
      </c>
      <c r="M405" s="150">
        <v>3465.0000000000005</v>
      </c>
      <c r="N405" s="153">
        <f t="shared" si="28"/>
        <v>3465.0000000000005</v>
      </c>
      <c r="O405" s="32"/>
      <c r="P405" s="35">
        <f t="shared" si="29"/>
        <v>0</v>
      </c>
      <c r="Q405" s="48"/>
      <c r="R405" s="48"/>
      <c r="AH405" s="179" t="s">
        <v>811</v>
      </c>
    </row>
    <row r="406" spans="2:34" s="47" customFormat="1" ht="14.45" customHeight="1">
      <c r="B406" s="33"/>
      <c r="C406" s="45"/>
      <c r="D406" s="36" t="s">
        <v>807</v>
      </c>
      <c r="E406" s="36" t="s">
        <v>808</v>
      </c>
      <c r="F406" s="42">
        <v>16</v>
      </c>
      <c r="G406" s="42" t="s">
        <v>69</v>
      </c>
      <c r="H406" s="42"/>
      <c r="I406" s="42" t="s">
        <v>813</v>
      </c>
      <c r="J406" s="51"/>
      <c r="K406" s="42" t="s">
        <v>35</v>
      </c>
      <c r="L406" s="39">
        <v>1</v>
      </c>
      <c r="M406" s="150">
        <v>3889.6919999999996</v>
      </c>
      <c r="N406" s="153">
        <f t="shared" si="28"/>
        <v>3889.6919999999996</v>
      </c>
      <c r="O406" s="32"/>
      <c r="P406" s="35">
        <f t="shared" si="29"/>
        <v>0</v>
      </c>
      <c r="Q406" s="48"/>
      <c r="R406" s="48"/>
      <c r="AH406" s="179" t="s">
        <v>812</v>
      </c>
    </row>
    <row r="407" spans="2:34" s="47" customFormat="1" ht="14.45" customHeight="1">
      <c r="B407" s="33" t="s">
        <v>5234</v>
      </c>
      <c r="C407" s="45"/>
      <c r="D407" s="41" t="s">
        <v>5356</v>
      </c>
      <c r="E407" s="41" t="s">
        <v>5302</v>
      </c>
      <c r="F407" s="42">
        <v>16</v>
      </c>
      <c r="G407" s="42" t="s">
        <v>69</v>
      </c>
      <c r="H407" s="51" t="s">
        <v>98</v>
      </c>
      <c r="I407" s="51"/>
      <c r="J407" s="51"/>
      <c r="K407" s="42" t="s">
        <v>35</v>
      </c>
      <c r="L407" s="39">
        <v>1</v>
      </c>
      <c r="M407" s="151">
        <v>2870</v>
      </c>
      <c r="N407" s="153">
        <v>2485</v>
      </c>
      <c r="O407" s="32"/>
      <c r="P407" s="35">
        <f t="shared" si="29"/>
        <v>0</v>
      </c>
      <c r="Q407" s="48"/>
      <c r="R407" s="48"/>
      <c r="AH407" s="179" t="s">
        <v>5168</v>
      </c>
    </row>
    <row r="408" spans="2:34" s="47" customFormat="1" ht="14.45" customHeight="1">
      <c r="B408" s="33" t="s">
        <v>4214</v>
      </c>
      <c r="C408" s="49" t="s">
        <v>59</v>
      </c>
      <c r="D408" s="34" t="s">
        <v>822</v>
      </c>
      <c r="E408" s="34" t="s">
        <v>823</v>
      </c>
      <c r="F408" s="42">
        <v>2</v>
      </c>
      <c r="G408" s="42" t="s">
        <v>394</v>
      </c>
      <c r="H408" s="42" t="s">
        <v>789</v>
      </c>
      <c r="I408" s="54"/>
      <c r="J408" s="54"/>
      <c r="K408" s="42" t="s">
        <v>114</v>
      </c>
      <c r="L408" s="39">
        <v>5</v>
      </c>
      <c r="M408" s="151">
        <v>485</v>
      </c>
      <c r="N408" s="153">
        <f>IF($N$4="в кассу предприятия",M408,IF($N$4="на счет ООО (КФХ)",M408*1.075,"-"))</f>
        <v>485</v>
      </c>
      <c r="O408" s="32"/>
      <c r="P408" s="35">
        <f t="shared" si="29"/>
        <v>0</v>
      </c>
      <c r="Q408" s="48"/>
      <c r="R408" s="48"/>
      <c r="AH408" s="179" t="s">
        <v>821</v>
      </c>
    </row>
    <row r="409" spans="2:34" s="47" customFormat="1" ht="14.45" customHeight="1">
      <c r="B409" s="33" t="s">
        <v>4215</v>
      </c>
      <c r="C409" s="49" t="s">
        <v>59</v>
      </c>
      <c r="D409" s="36" t="s">
        <v>822</v>
      </c>
      <c r="E409" s="36" t="s">
        <v>823</v>
      </c>
      <c r="F409" s="42">
        <v>2</v>
      </c>
      <c r="G409" s="42" t="s">
        <v>509</v>
      </c>
      <c r="H409" s="42" t="s">
        <v>312</v>
      </c>
      <c r="I409" s="42"/>
      <c r="J409" s="53"/>
      <c r="K409" s="42" t="s">
        <v>29</v>
      </c>
      <c r="L409" s="39">
        <v>5</v>
      </c>
      <c r="M409" s="150">
        <v>327.00000000000006</v>
      </c>
      <c r="N409" s="153">
        <f>IF($N$4="в кассу предприятия",M409,IF($N$4="на счет ООО (КФХ)",M409*1.075,"-"))</f>
        <v>327.00000000000006</v>
      </c>
      <c r="O409" s="32"/>
      <c r="P409" s="35">
        <f t="shared" si="29"/>
        <v>0</v>
      </c>
      <c r="Q409" s="48"/>
      <c r="R409" s="48"/>
      <c r="AH409" s="179" t="s">
        <v>824</v>
      </c>
    </row>
    <row r="410" spans="2:34" s="47" customFormat="1" ht="14.45" customHeight="1">
      <c r="B410" s="33" t="s">
        <v>4214</v>
      </c>
      <c r="C410" s="49" t="s">
        <v>59</v>
      </c>
      <c r="D410" s="36" t="s">
        <v>822</v>
      </c>
      <c r="E410" s="36" t="s">
        <v>823</v>
      </c>
      <c r="F410" s="42">
        <v>5</v>
      </c>
      <c r="G410" s="42" t="s">
        <v>65</v>
      </c>
      <c r="H410" s="42">
        <v>30</v>
      </c>
      <c r="I410" s="42"/>
      <c r="J410" s="50"/>
      <c r="K410" s="42" t="s">
        <v>114</v>
      </c>
      <c r="L410" s="39">
        <v>5</v>
      </c>
      <c r="M410" s="150">
        <v>538.5</v>
      </c>
      <c r="N410" s="153">
        <f>IF($N$4="в кассу предприятия",M410,IF($N$4="на счет ООО (КФХ)",M410*1.075,"-"))</f>
        <v>538.5</v>
      </c>
      <c r="O410" s="32"/>
      <c r="P410" s="35">
        <f t="shared" si="29"/>
        <v>0</v>
      </c>
      <c r="Q410" s="48"/>
      <c r="R410" s="48"/>
      <c r="AH410" s="179" t="s">
        <v>821</v>
      </c>
    </row>
    <row r="411" spans="2:34" s="47" customFormat="1" ht="14.45" customHeight="1">
      <c r="B411" s="33"/>
      <c r="C411" s="45"/>
      <c r="D411" s="34" t="s">
        <v>822</v>
      </c>
      <c r="E411" s="34" t="s">
        <v>823</v>
      </c>
      <c r="F411" s="42">
        <v>5</v>
      </c>
      <c r="G411" s="42" t="s">
        <v>65</v>
      </c>
      <c r="H411" s="42">
        <v>30</v>
      </c>
      <c r="I411" s="54"/>
      <c r="J411" s="54"/>
      <c r="K411" s="42" t="s">
        <v>114</v>
      </c>
      <c r="L411" s="39">
        <v>5</v>
      </c>
      <c r="M411" s="151">
        <v>450</v>
      </c>
      <c r="N411" s="153">
        <f>IF($N$4="в кассу предприятия",M411,IF($N$4="на счет ООО (КФХ)",M411*1.075,"-"))</f>
        <v>450</v>
      </c>
      <c r="O411" s="32"/>
      <c r="P411" s="35">
        <f t="shared" si="29"/>
        <v>0</v>
      </c>
      <c r="Q411" s="48"/>
      <c r="R411" s="48"/>
      <c r="AH411" s="179" t="s">
        <v>825</v>
      </c>
    </row>
    <row r="412" spans="2:34" s="47" customFormat="1" ht="14.45" customHeight="1">
      <c r="B412" s="33" t="s">
        <v>4216</v>
      </c>
      <c r="C412" s="45"/>
      <c r="D412" s="36" t="s">
        <v>822</v>
      </c>
      <c r="E412" s="36" t="s">
        <v>823</v>
      </c>
      <c r="F412" s="42">
        <v>9</v>
      </c>
      <c r="G412" s="42" t="s">
        <v>326</v>
      </c>
      <c r="H412" s="42" t="s">
        <v>154</v>
      </c>
      <c r="I412" s="42"/>
      <c r="J412" s="42"/>
      <c r="K412" s="42" t="s">
        <v>35</v>
      </c>
      <c r="L412" s="39">
        <v>1</v>
      </c>
      <c r="M412" s="150">
        <v>1021.5</v>
      </c>
      <c r="N412" s="153">
        <f>IF($N$4="в кассу предприятия",M412,IF($N$4="на счет ООО (КФХ)",M412*1.075,"-"))</f>
        <v>1021.5</v>
      </c>
      <c r="O412" s="32"/>
      <c r="P412" s="35">
        <f t="shared" si="29"/>
        <v>0</v>
      </c>
      <c r="Q412" s="48"/>
      <c r="R412" s="48"/>
      <c r="AH412" s="179" t="s">
        <v>826</v>
      </c>
    </row>
    <row r="413" spans="2:34" s="47" customFormat="1" ht="14.45" customHeight="1">
      <c r="B413" s="33" t="s">
        <v>5235</v>
      </c>
      <c r="C413" s="45"/>
      <c r="D413" s="41" t="s">
        <v>5353</v>
      </c>
      <c r="E413" s="41" t="s">
        <v>5303</v>
      </c>
      <c r="F413" s="33">
        <v>25</v>
      </c>
      <c r="G413" s="42" t="s">
        <v>5263</v>
      </c>
      <c r="H413" s="51" t="s">
        <v>3141</v>
      </c>
      <c r="I413" s="51"/>
      <c r="J413" s="51"/>
      <c r="K413" s="42" t="s">
        <v>35</v>
      </c>
      <c r="L413" s="39">
        <v>1</v>
      </c>
      <c r="M413" s="151">
        <v>28367</v>
      </c>
      <c r="N413" s="153">
        <v>24585</v>
      </c>
      <c r="O413" s="32"/>
      <c r="P413" s="35">
        <f t="shared" si="29"/>
        <v>0</v>
      </c>
      <c r="Q413" s="48"/>
      <c r="R413" s="48"/>
      <c r="AH413" s="179" t="s">
        <v>5169</v>
      </c>
    </row>
    <row r="414" spans="2:34" s="47" customFormat="1" ht="14.45" customHeight="1">
      <c r="B414" s="33"/>
      <c r="C414" s="45"/>
      <c r="D414" s="36" t="s">
        <v>828</v>
      </c>
      <c r="E414" s="36" t="s">
        <v>829</v>
      </c>
      <c r="F414" s="42">
        <v>10</v>
      </c>
      <c r="G414" s="42" t="s">
        <v>48</v>
      </c>
      <c r="H414" s="42"/>
      <c r="I414" s="42" t="s">
        <v>145</v>
      </c>
      <c r="J414" s="42"/>
      <c r="K414" s="42" t="s">
        <v>35</v>
      </c>
      <c r="L414" s="39">
        <v>1</v>
      </c>
      <c r="M414" s="150">
        <v>2785.7894999999999</v>
      </c>
      <c r="N414" s="153">
        <f t="shared" ref="N414:N422" si="30">IF($N$4="в кассу предприятия",M414,IF($N$4="на счет ООО (КФХ)",M414*1.075,"-"))</f>
        <v>2785.7894999999999</v>
      </c>
      <c r="O414" s="32"/>
      <c r="P414" s="35">
        <f t="shared" si="29"/>
        <v>0</v>
      </c>
      <c r="Q414" s="48"/>
      <c r="R414" s="48"/>
      <c r="AH414" s="179" t="s">
        <v>827</v>
      </c>
    </row>
    <row r="415" spans="2:34" s="47" customFormat="1" ht="14.45" customHeight="1">
      <c r="B415" s="33" t="s">
        <v>4137</v>
      </c>
      <c r="C415" s="49" t="s">
        <v>59</v>
      </c>
      <c r="D415" s="41" t="s">
        <v>830</v>
      </c>
      <c r="E415" s="41" t="s">
        <v>831</v>
      </c>
      <c r="F415" s="42">
        <v>5</v>
      </c>
      <c r="G415" s="42" t="s">
        <v>65</v>
      </c>
      <c r="H415" s="42"/>
      <c r="I415" s="42"/>
      <c r="J415" s="42"/>
      <c r="K415" s="42" t="s">
        <v>35</v>
      </c>
      <c r="L415" s="39">
        <v>1</v>
      </c>
      <c r="M415" s="150">
        <v>480.00000000000006</v>
      </c>
      <c r="N415" s="153">
        <f t="shared" si="30"/>
        <v>480.00000000000006</v>
      </c>
      <c r="O415" s="32"/>
      <c r="P415" s="35">
        <f t="shared" si="29"/>
        <v>0</v>
      </c>
      <c r="Q415" s="48"/>
      <c r="R415" s="48"/>
      <c r="AH415" s="179" t="s">
        <v>579</v>
      </c>
    </row>
    <row r="416" spans="2:34" s="47" customFormat="1" ht="14.45" customHeight="1">
      <c r="B416" s="33"/>
      <c r="C416" s="45"/>
      <c r="D416" s="41" t="s">
        <v>833</v>
      </c>
      <c r="E416" s="41" t="s">
        <v>834</v>
      </c>
      <c r="F416" s="42">
        <v>5</v>
      </c>
      <c r="G416" s="42" t="s">
        <v>65</v>
      </c>
      <c r="H416" s="42"/>
      <c r="I416" s="42"/>
      <c r="J416" s="42"/>
      <c r="K416" s="42" t="s">
        <v>35</v>
      </c>
      <c r="L416" s="39">
        <v>1</v>
      </c>
      <c r="M416" s="150">
        <v>480.00000000000006</v>
      </c>
      <c r="N416" s="153">
        <f t="shared" si="30"/>
        <v>480.00000000000006</v>
      </c>
      <c r="O416" s="32"/>
      <c r="P416" s="35">
        <f t="shared" si="29"/>
        <v>0</v>
      </c>
      <c r="Q416" s="48"/>
      <c r="R416" s="48"/>
      <c r="AH416" s="179" t="s">
        <v>832</v>
      </c>
    </row>
    <row r="417" spans="2:34" s="47" customFormat="1" ht="14.45" customHeight="1">
      <c r="B417" s="33" t="s">
        <v>4217</v>
      </c>
      <c r="C417" s="45"/>
      <c r="D417" s="41" t="s">
        <v>836</v>
      </c>
      <c r="E417" s="41" t="s">
        <v>837</v>
      </c>
      <c r="F417" s="42">
        <v>5</v>
      </c>
      <c r="G417" s="42" t="s">
        <v>65</v>
      </c>
      <c r="H417" s="51"/>
      <c r="I417" s="51"/>
      <c r="J417" s="51"/>
      <c r="K417" s="42" t="s">
        <v>35</v>
      </c>
      <c r="L417" s="39">
        <v>1</v>
      </c>
      <c r="M417" s="150">
        <v>525</v>
      </c>
      <c r="N417" s="153">
        <f t="shared" si="30"/>
        <v>525</v>
      </c>
      <c r="O417" s="32"/>
      <c r="P417" s="35">
        <f t="shared" si="29"/>
        <v>0</v>
      </c>
      <c r="Q417" s="48"/>
      <c r="R417" s="48"/>
      <c r="AH417" s="179" t="s">
        <v>835</v>
      </c>
    </row>
    <row r="418" spans="2:34" s="47" customFormat="1" ht="14.45" customHeight="1">
      <c r="B418" s="33"/>
      <c r="C418" s="45"/>
      <c r="D418" s="41" t="s">
        <v>839</v>
      </c>
      <c r="E418" s="41" t="s">
        <v>840</v>
      </c>
      <c r="F418" s="42">
        <v>5</v>
      </c>
      <c r="G418" s="42" t="s">
        <v>65</v>
      </c>
      <c r="H418" s="42"/>
      <c r="I418" s="42"/>
      <c r="J418" s="42"/>
      <c r="K418" s="42" t="s">
        <v>35</v>
      </c>
      <c r="L418" s="39">
        <v>1</v>
      </c>
      <c r="M418" s="150">
        <v>480.00000000000006</v>
      </c>
      <c r="N418" s="153">
        <f t="shared" si="30"/>
        <v>480.00000000000006</v>
      </c>
      <c r="O418" s="32"/>
      <c r="P418" s="35">
        <f t="shared" si="29"/>
        <v>0</v>
      </c>
      <c r="Q418" s="48"/>
      <c r="R418" s="48"/>
      <c r="AH418" s="179" t="s">
        <v>838</v>
      </c>
    </row>
    <row r="419" spans="2:34" s="47" customFormat="1" ht="14.45" customHeight="1">
      <c r="B419" s="33" t="s">
        <v>4218</v>
      </c>
      <c r="C419" s="45"/>
      <c r="D419" s="41" t="s">
        <v>842</v>
      </c>
      <c r="E419" s="41" t="s">
        <v>843</v>
      </c>
      <c r="F419" s="42">
        <v>5</v>
      </c>
      <c r="G419" s="42" t="s">
        <v>65</v>
      </c>
      <c r="H419" s="51"/>
      <c r="I419" s="51"/>
      <c r="J419" s="51"/>
      <c r="K419" s="42" t="s">
        <v>35</v>
      </c>
      <c r="L419" s="39">
        <v>1</v>
      </c>
      <c r="M419" s="150">
        <v>480.00000000000006</v>
      </c>
      <c r="N419" s="153">
        <f t="shared" si="30"/>
        <v>480.00000000000006</v>
      </c>
      <c r="O419" s="32"/>
      <c r="P419" s="35">
        <f t="shared" si="29"/>
        <v>0</v>
      </c>
      <c r="Q419" s="48"/>
      <c r="R419" s="48"/>
      <c r="AH419" s="179" t="s">
        <v>841</v>
      </c>
    </row>
    <row r="420" spans="2:34" s="47" customFormat="1" ht="14.45" customHeight="1">
      <c r="B420" s="33" t="s">
        <v>4153</v>
      </c>
      <c r="C420" s="49" t="s">
        <v>59</v>
      </c>
      <c r="D420" s="41" t="s">
        <v>844</v>
      </c>
      <c r="E420" s="41" t="s">
        <v>845</v>
      </c>
      <c r="F420" s="42">
        <v>5</v>
      </c>
      <c r="G420" s="42" t="s">
        <v>65</v>
      </c>
      <c r="H420" s="51"/>
      <c r="I420" s="51"/>
      <c r="J420" s="51"/>
      <c r="K420" s="42" t="s">
        <v>35</v>
      </c>
      <c r="L420" s="39">
        <v>1</v>
      </c>
      <c r="M420" s="150">
        <v>480.00000000000006</v>
      </c>
      <c r="N420" s="153">
        <f t="shared" si="30"/>
        <v>480.00000000000006</v>
      </c>
      <c r="O420" s="32"/>
      <c r="P420" s="35">
        <f t="shared" si="29"/>
        <v>0</v>
      </c>
      <c r="Q420" s="48"/>
      <c r="R420" s="48"/>
      <c r="AH420" s="179" t="s">
        <v>639</v>
      </c>
    </row>
    <row r="421" spans="2:34" s="47" customFormat="1" ht="14.45" customHeight="1">
      <c r="B421" s="33" t="s">
        <v>4219</v>
      </c>
      <c r="C421" s="45"/>
      <c r="D421" s="41" t="s">
        <v>847</v>
      </c>
      <c r="E421" s="41" t="s">
        <v>848</v>
      </c>
      <c r="F421" s="33">
        <v>7</v>
      </c>
      <c r="G421" s="42" t="s">
        <v>33</v>
      </c>
      <c r="H421" s="54"/>
      <c r="I421" s="54"/>
      <c r="J421" s="54"/>
      <c r="K421" s="42" t="s">
        <v>35</v>
      </c>
      <c r="L421" s="39">
        <v>1</v>
      </c>
      <c r="M421" s="150">
        <v>577.5</v>
      </c>
      <c r="N421" s="153">
        <f t="shared" si="30"/>
        <v>577.5</v>
      </c>
      <c r="O421" s="32"/>
      <c r="P421" s="35">
        <f t="shared" si="29"/>
        <v>0</v>
      </c>
      <c r="Q421" s="48"/>
      <c r="R421" s="48"/>
      <c r="AH421" s="179" t="s">
        <v>846</v>
      </c>
    </row>
    <row r="422" spans="2:34" s="47" customFormat="1" ht="14.45" customHeight="1">
      <c r="B422" s="33" t="s">
        <v>4220</v>
      </c>
      <c r="C422" s="45"/>
      <c r="D422" s="41" t="s">
        <v>850</v>
      </c>
      <c r="E422" s="41" t="s">
        <v>851</v>
      </c>
      <c r="F422" s="42">
        <v>5</v>
      </c>
      <c r="G422" s="42" t="s">
        <v>65</v>
      </c>
      <c r="H422" s="51"/>
      <c r="I422" s="51"/>
      <c r="J422" s="51"/>
      <c r="K422" s="42" t="s">
        <v>35</v>
      </c>
      <c r="L422" s="39">
        <v>1</v>
      </c>
      <c r="M422" s="150">
        <v>562.5</v>
      </c>
      <c r="N422" s="153">
        <f t="shared" si="30"/>
        <v>562.5</v>
      </c>
      <c r="O422" s="32"/>
      <c r="P422" s="35">
        <f t="shared" si="29"/>
        <v>0</v>
      </c>
      <c r="Q422" s="48"/>
      <c r="R422" s="48"/>
      <c r="AH422" s="179" t="s">
        <v>849</v>
      </c>
    </row>
    <row r="423" spans="2:34" s="47" customFormat="1" ht="14.45" customHeight="1">
      <c r="B423" s="33"/>
      <c r="C423" s="45"/>
      <c r="D423" s="41" t="s">
        <v>5352</v>
      </c>
      <c r="E423" s="41" t="s">
        <v>5317</v>
      </c>
      <c r="F423" s="42">
        <v>9</v>
      </c>
      <c r="G423" s="42" t="s">
        <v>326</v>
      </c>
      <c r="H423" s="51" t="s">
        <v>134</v>
      </c>
      <c r="I423" s="51"/>
      <c r="J423" s="51"/>
      <c r="K423" s="42" t="s">
        <v>29</v>
      </c>
      <c r="L423" s="39">
        <v>5</v>
      </c>
      <c r="M423" s="151">
        <v>1431</v>
      </c>
      <c r="N423" s="153">
        <v>1240</v>
      </c>
      <c r="O423" s="32"/>
      <c r="P423" s="35">
        <f t="shared" si="29"/>
        <v>0</v>
      </c>
      <c r="Q423" s="48"/>
      <c r="R423" s="48"/>
      <c r="AH423" s="179" t="s">
        <v>5170</v>
      </c>
    </row>
    <row r="424" spans="2:34" s="47" customFormat="1" ht="14.45" customHeight="1">
      <c r="B424" s="33"/>
      <c r="C424" s="45"/>
      <c r="D424" s="36" t="s">
        <v>853</v>
      </c>
      <c r="E424" s="36" t="s">
        <v>854</v>
      </c>
      <c r="F424" s="42">
        <v>10</v>
      </c>
      <c r="G424" s="42" t="s">
        <v>48</v>
      </c>
      <c r="H424" s="42" t="s">
        <v>43</v>
      </c>
      <c r="I424" s="42"/>
      <c r="J424" s="42"/>
      <c r="K424" s="42" t="s">
        <v>35</v>
      </c>
      <c r="L424" s="39">
        <v>1</v>
      </c>
      <c r="M424" s="150">
        <v>2241.9494999999997</v>
      </c>
      <c r="N424" s="153">
        <f>IF($N$4="в кассу предприятия",M424,IF($N$4="на счет ООО (КФХ)",M424*1.075,"-"))</f>
        <v>2241.9494999999997</v>
      </c>
      <c r="O424" s="32"/>
      <c r="P424" s="35">
        <f t="shared" si="29"/>
        <v>0</v>
      </c>
      <c r="Q424" s="48"/>
      <c r="R424" s="48"/>
      <c r="AH424" s="179" t="s">
        <v>852</v>
      </c>
    </row>
    <row r="425" spans="2:34" s="47" customFormat="1" ht="14.45" customHeight="1">
      <c r="B425" s="33" t="s">
        <v>4221</v>
      </c>
      <c r="C425" s="49" t="s">
        <v>59</v>
      </c>
      <c r="D425" s="34" t="s">
        <v>856</v>
      </c>
      <c r="E425" s="34" t="s">
        <v>857</v>
      </c>
      <c r="F425" s="42">
        <v>5</v>
      </c>
      <c r="G425" s="42" t="s">
        <v>65</v>
      </c>
      <c r="H425" s="42" t="s">
        <v>858</v>
      </c>
      <c r="I425" s="54"/>
      <c r="J425" s="54"/>
      <c r="K425" s="42" t="s">
        <v>35</v>
      </c>
      <c r="L425" s="39">
        <v>5</v>
      </c>
      <c r="M425" s="151">
        <v>483</v>
      </c>
      <c r="N425" s="153">
        <f>IF($N$4="в кассу предприятия",M425,IF($N$4="на счет ООО (КФХ)",M425*1.075,"-"))</f>
        <v>483</v>
      </c>
      <c r="O425" s="32"/>
      <c r="P425" s="35">
        <f t="shared" si="29"/>
        <v>0</v>
      </c>
      <c r="Q425" s="48"/>
      <c r="R425" s="48"/>
      <c r="AH425" s="179" t="s">
        <v>855</v>
      </c>
    </row>
    <row r="426" spans="2:34" s="47" customFormat="1" ht="14.45" customHeight="1">
      <c r="B426" s="33"/>
      <c r="C426" s="41"/>
      <c r="D426" s="41" t="s">
        <v>860</v>
      </c>
      <c r="E426" s="41" t="s">
        <v>861</v>
      </c>
      <c r="F426" s="33">
        <v>7</v>
      </c>
      <c r="G426" s="42" t="s">
        <v>33</v>
      </c>
      <c r="H426" s="39" t="s">
        <v>110</v>
      </c>
      <c r="I426" s="39"/>
      <c r="J426" s="39"/>
      <c r="K426" s="39" t="s">
        <v>35</v>
      </c>
      <c r="L426" s="39">
        <v>5</v>
      </c>
      <c r="M426" s="150">
        <v>705.00000000000011</v>
      </c>
      <c r="N426" s="153">
        <f>IF($N$4="в кассу предприятия",M426,IF($N$4="на счет ООО (КФХ)",M426*1.075,"-"))</f>
        <v>705.00000000000011</v>
      </c>
      <c r="O426" s="32"/>
      <c r="P426" s="35">
        <f t="shared" si="29"/>
        <v>0</v>
      </c>
      <c r="Q426" s="48"/>
      <c r="R426" s="48"/>
      <c r="AH426" s="179" t="s">
        <v>859</v>
      </c>
    </row>
    <row r="427" spans="2:34" s="47" customFormat="1" ht="14.45" customHeight="1">
      <c r="B427" s="33" t="s">
        <v>4222</v>
      </c>
      <c r="C427" s="40"/>
      <c r="D427" s="41" t="s">
        <v>860</v>
      </c>
      <c r="E427" s="41" t="s">
        <v>861</v>
      </c>
      <c r="F427" s="33">
        <v>7</v>
      </c>
      <c r="G427" s="39" t="s">
        <v>33</v>
      </c>
      <c r="H427" s="39" t="s">
        <v>43</v>
      </c>
      <c r="I427" s="39"/>
      <c r="J427" s="39"/>
      <c r="K427" s="39" t="s">
        <v>35</v>
      </c>
      <c r="L427" s="43">
        <v>5</v>
      </c>
      <c r="M427" s="150">
        <v>1002.0638250000001</v>
      </c>
      <c r="N427" s="153">
        <f>IF($N$4="в кассу предприятия",M427,IF($N$4="на счет ООО (КФХ)",M427*1.075,"-"))</f>
        <v>1002.0638250000001</v>
      </c>
      <c r="O427" s="32"/>
      <c r="P427" s="35">
        <f t="shared" si="29"/>
        <v>0</v>
      </c>
      <c r="Q427" s="48"/>
      <c r="R427" s="48"/>
      <c r="AH427" s="179" t="s">
        <v>862</v>
      </c>
    </row>
    <row r="428" spans="2:34" s="47" customFormat="1" ht="14.45" customHeight="1">
      <c r="B428" s="33" t="s">
        <v>5236</v>
      </c>
      <c r="C428" s="45"/>
      <c r="D428" s="41" t="s">
        <v>860</v>
      </c>
      <c r="E428" s="41" t="s">
        <v>861</v>
      </c>
      <c r="F428" s="42">
        <v>10</v>
      </c>
      <c r="G428" s="42" t="s">
        <v>48</v>
      </c>
      <c r="H428" s="51" t="s">
        <v>517</v>
      </c>
      <c r="I428" s="51"/>
      <c r="J428" s="51"/>
      <c r="K428" s="42" t="s">
        <v>35</v>
      </c>
      <c r="L428" s="39">
        <v>1</v>
      </c>
      <c r="M428" s="151">
        <v>678</v>
      </c>
      <c r="N428" s="153">
        <v>590</v>
      </c>
      <c r="O428" s="32"/>
      <c r="P428" s="35">
        <f t="shared" si="29"/>
        <v>0</v>
      </c>
      <c r="Q428" s="48"/>
      <c r="R428" s="48"/>
      <c r="AH428" s="179" t="s">
        <v>5171</v>
      </c>
    </row>
    <row r="429" spans="2:34" s="47" customFormat="1" ht="14.45" customHeight="1">
      <c r="B429" s="33"/>
      <c r="C429" s="45"/>
      <c r="D429" s="36" t="s">
        <v>864</v>
      </c>
      <c r="E429" s="36" t="s">
        <v>865</v>
      </c>
      <c r="F429" s="42">
        <v>10</v>
      </c>
      <c r="G429" s="42" t="s">
        <v>48</v>
      </c>
      <c r="H429" s="42"/>
      <c r="I429" s="42" t="s">
        <v>866</v>
      </c>
      <c r="J429" s="54"/>
      <c r="K429" s="42" t="s">
        <v>35</v>
      </c>
      <c r="L429" s="39">
        <v>1</v>
      </c>
      <c r="M429" s="150">
        <v>2853.7695000000008</v>
      </c>
      <c r="N429" s="153">
        <f t="shared" ref="N429:N458" si="31">IF($N$4="в кассу предприятия",M429,IF($N$4="на счет ООО (КФХ)",M429*1.075,"-"))</f>
        <v>2853.7695000000008</v>
      </c>
      <c r="O429" s="32"/>
      <c r="P429" s="35">
        <f t="shared" si="29"/>
        <v>0</v>
      </c>
      <c r="Q429" s="48"/>
      <c r="R429" s="48"/>
      <c r="AH429" s="179" t="s">
        <v>863</v>
      </c>
    </row>
    <row r="430" spans="2:34" s="47" customFormat="1" ht="14.45" customHeight="1">
      <c r="B430" s="33"/>
      <c r="C430" s="45"/>
      <c r="D430" s="36" t="s">
        <v>868</v>
      </c>
      <c r="E430" s="36" t="s">
        <v>869</v>
      </c>
      <c r="F430" s="42">
        <v>18</v>
      </c>
      <c r="G430" s="42" t="s">
        <v>283</v>
      </c>
      <c r="H430" s="42"/>
      <c r="I430" s="42" t="s">
        <v>94</v>
      </c>
      <c r="J430" s="51"/>
      <c r="K430" s="42" t="s">
        <v>35</v>
      </c>
      <c r="L430" s="39">
        <v>1</v>
      </c>
      <c r="M430" s="150">
        <v>15090.942000000001</v>
      </c>
      <c r="N430" s="153">
        <f t="shared" si="31"/>
        <v>15090.942000000001</v>
      </c>
      <c r="O430" s="32"/>
      <c r="P430" s="35">
        <f t="shared" si="29"/>
        <v>0</v>
      </c>
      <c r="Q430" s="48"/>
      <c r="R430" s="48"/>
      <c r="AH430" s="179" t="s">
        <v>867</v>
      </c>
    </row>
    <row r="431" spans="2:34" s="47" customFormat="1" ht="14.45" customHeight="1">
      <c r="B431" s="33"/>
      <c r="C431" s="45"/>
      <c r="D431" s="36" t="s">
        <v>871</v>
      </c>
      <c r="E431" s="36" t="s">
        <v>872</v>
      </c>
      <c r="F431" s="42">
        <v>10</v>
      </c>
      <c r="G431" s="42" t="s">
        <v>48</v>
      </c>
      <c r="H431" s="42"/>
      <c r="I431" s="42"/>
      <c r="J431" s="52"/>
      <c r="K431" s="42" t="s">
        <v>35</v>
      </c>
      <c r="L431" s="39">
        <v>1</v>
      </c>
      <c r="M431" s="150">
        <v>1575</v>
      </c>
      <c r="N431" s="153">
        <f t="shared" si="31"/>
        <v>1575</v>
      </c>
      <c r="O431" s="32"/>
      <c r="P431" s="35">
        <f t="shared" si="29"/>
        <v>0</v>
      </c>
      <c r="Q431" s="48"/>
      <c r="R431" s="48"/>
      <c r="AH431" s="179" t="s">
        <v>870</v>
      </c>
    </row>
    <row r="432" spans="2:34" s="47" customFormat="1" ht="14.45" customHeight="1">
      <c r="B432" s="33"/>
      <c r="C432" s="45"/>
      <c r="D432" s="36" t="s">
        <v>874</v>
      </c>
      <c r="E432" s="36" t="s">
        <v>875</v>
      </c>
      <c r="F432" s="42">
        <v>9</v>
      </c>
      <c r="G432" s="42" t="s">
        <v>326</v>
      </c>
      <c r="H432" s="42"/>
      <c r="I432" s="42" t="s">
        <v>876</v>
      </c>
      <c r="J432" s="64"/>
      <c r="K432" s="42" t="s">
        <v>35</v>
      </c>
      <c r="L432" s="39">
        <v>1</v>
      </c>
      <c r="M432" s="150">
        <v>2457.8632499999999</v>
      </c>
      <c r="N432" s="153">
        <f t="shared" si="31"/>
        <v>2457.8632499999999</v>
      </c>
      <c r="O432" s="32"/>
      <c r="P432" s="35">
        <f t="shared" si="29"/>
        <v>0</v>
      </c>
      <c r="Q432" s="48"/>
      <c r="R432" s="48"/>
      <c r="AH432" s="179" t="s">
        <v>873</v>
      </c>
    </row>
    <row r="433" spans="2:34" s="47" customFormat="1" ht="14.45" customHeight="1">
      <c r="B433" s="33"/>
      <c r="C433" s="41"/>
      <c r="D433" s="41" t="s">
        <v>878</v>
      </c>
      <c r="E433" s="41" t="s">
        <v>879</v>
      </c>
      <c r="F433" s="33">
        <v>7</v>
      </c>
      <c r="G433" s="42" t="s">
        <v>33</v>
      </c>
      <c r="H433" s="39" t="s">
        <v>110</v>
      </c>
      <c r="I433" s="39"/>
      <c r="J433" s="39"/>
      <c r="K433" s="39" t="s">
        <v>35</v>
      </c>
      <c r="L433" s="39">
        <v>5</v>
      </c>
      <c r="M433" s="150">
        <v>900</v>
      </c>
      <c r="N433" s="153">
        <f t="shared" si="31"/>
        <v>900</v>
      </c>
      <c r="O433" s="32"/>
      <c r="P433" s="35">
        <f t="shared" si="29"/>
        <v>0</v>
      </c>
      <c r="Q433" s="48"/>
      <c r="R433" s="48"/>
      <c r="AH433" s="179" t="s">
        <v>877</v>
      </c>
    </row>
    <row r="434" spans="2:34" s="47" customFormat="1" ht="14.45" customHeight="1">
      <c r="B434" s="33" t="s">
        <v>4223</v>
      </c>
      <c r="C434" s="45"/>
      <c r="D434" s="36" t="s">
        <v>881</v>
      </c>
      <c r="E434" s="36" t="s">
        <v>882</v>
      </c>
      <c r="F434" s="33">
        <v>3</v>
      </c>
      <c r="G434" s="42" t="s">
        <v>28</v>
      </c>
      <c r="H434" s="42"/>
      <c r="I434" s="42"/>
      <c r="J434" s="51"/>
      <c r="K434" s="42" t="s">
        <v>29</v>
      </c>
      <c r="L434" s="39">
        <v>5</v>
      </c>
      <c r="M434" s="150">
        <v>727.55801283808876</v>
      </c>
      <c r="N434" s="153">
        <f t="shared" si="31"/>
        <v>727.55801283808876</v>
      </c>
      <c r="O434" s="32"/>
      <c r="P434" s="35">
        <f t="shared" si="29"/>
        <v>0</v>
      </c>
      <c r="Q434" s="48"/>
      <c r="R434" s="48"/>
      <c r="AH434" s="179" t="s">
        <v>880</v>
      </c>
    </row>
    <row r="435" spans="2:34" s="47" customFormat="1" ht="14.45" customHeight="1">
      <c r="B435" s="33"/>
      <c r="C435" s="41"/>
      <c r="D435" s="41" t="s">
        <v>881</v>
      </c>
      <c r="E435" s="41" t="s">
        <v>884</v>
      </c>
      <c r="F435" s="42">
        <v>10</v>
      </c>
      <c r="G435" s="42" t="s">
        <v>48</v>
      </c>
      <c r="H435" s="39" t="s">
        <v>34</v>
      </c>
      <c r="I435" s="39"/>
      <c r="J435" s="39"/>
      <c r="K435" s="39" t="s">
        <v>35</v>
      </c>
      <c r="L435" s="39">
        <v>1</v>
      </c>
      <c r="M435" s="150">
        <v>2619</v>
      </c>
      <c r="N435" s="153">
        <f t="shared" si="31"/>
        <v>2619</v>
      </c>
      <c r="O435" s="32"/>
      <c r="P435" s="35">
        <f t="shared" si="29"/>
        <v>0</v>
      </c>
      <c r="Q435" s="48"/>
      <c r="R435" s="48"/>
      <c r="AH435" s="179" t="s">
        <v>883</v>
      </c>
    </row>
    <row r="436" spans="2:34" s="47" customFormat="1" ht="14.45" customHeight="1">
      <c r="B436" s="33"/>
      <c r="C436" s="41"/>
      <c r="D436" s="41" t="s">
        <v>886</v>
      </c>
      <c r="E436" s="41" t="s">
        <v>887</v>
      </c>
      <c r="F436" s="42">
        <v>10</v>
      </c>
      <c r="G436" s="42" t="s">
        <v>48</v>
      </c>
      <c r="H436" s="39" t="s">
        <v>110</v>
      </c>
      <c r="I436" s="39"/>
      <c r="J436" s="39"/>
      <c r="K436" s="39" t="s">
        <v>35</v>
      </c>
      <c r="L436" s="39">
        <v>1</v>
      </c>
      <c r="M436" s="150">
        <v>2619</v>
      </c>
      <c r="N436" s="153">
        <f t="shared" si="31"/>
        <v>2619</v>
      </c>
      <c r="O436" s="32"/>
      <c r="P436" s="35">
        <f t="shared" si="29"/>
        <v>0</v>
      </c>
      <c r="Q436" s="48"/>
      <c r="R436" s="48"/>
      <c r="AH436" s="179" t="s">
        <v>885</v>
      </c>
    </row>
    <row r="437" spans="2:34" s="47" customFormat="1" ht="14.45" customHeight="1">
      <c r="B437" s="33" t="s">
        <v>4224</v>
      </c>
      <c r="C437" s="45"/>
      <c r="D437" s="41" t="s">
        <v>889</v>
      </c>
      <c r="E437" s="41" t="s">
        <v>890</v>
      </c>
      <c r="F437" s="42">
        <v>14</v>
      </c>
      <c r="G437" s="51" t="s">
        <v>86</v>
      </c>
      <c r="H437" s="39" t="s">
        <v>891</v>
      </c>
      <c r="I437" s="51"/>
      <c r="J437" s="54"/>
      <c r="K437" s="42" t="s">
        <v>29</v>
      </c>
      <c r="L437" s="39">
        <v>1</v>
      </c>
      <c r="M437" s="150">
        <v>2830.5</v>
      </c>
      <c r="N437" s="153">
        <f t="shared" si="31"/>
        <v>2830.5</v>
      </c>
      <c r="O437" s="32"/>
      <c r="P437" s="35">
        <f t="shared" si="29"/>
        <v>0</v>
      </c>
      <c r="Q437" s="48"/>
      <c r="R437" s="48"/>
      <c r="AH437" s="179" t="s">
        <v>888</v>
      </c>
    </row>
    <row r="438" spans="2:34" s="47" customFormat="1" ht="14.45" customHeight="1">
      <c r="B438" s="33" t="s">
        <v>4225</v>
      </c>
      <c r="C438" s="49"/>
      <c r="D438" s="36" t="s">
        <v>893</v>
      </c>
      <c r="E438" s="36" t="s">
        <v>894</v>
      </c>
      <c r="F438" s="33">
        <v>3</v>
      </c>
      <c r="G438" s="42" t="s">
        <v>28</v>
      </c>
      <c r="H438" s="42"/>
      <c r="I438" s="42"/>
      <c r="J438" s="51"/>
      <c r="K438" s="42" t="s">
        <v>29</v>
      </c>
      <c r="L438" s="39">
        <v>5</v>
      </c>
      <c r="M438" s="150">
        <v>823.18787652243282</v>
      </c>
      <c r="N438" s="153">
        <f t="shared" si="31"/>
        <v>823.18787652243282</v>
      </c>
      <c r="O438" s="32"/>
      <c r="P438" s="35">
        <f t="shared" si="29"/>
        <v>0</v>
      </c>
      <c r="Q438" s="48"/>
      <c r="R438" s="48"/>
      <c r="AH438" s="179" t="s">
        <v>892</v>
      </c>
    </row>
    <row r="439" spans="2:34" s="47" customFormat="1" ht="14.45" customHeight="1">
      <c r="B439" s="33" t="s">
        <v>4226</v>
      </c>
      <c r="C439" s="49"/>
      <c r="D439" s="36" t="s">
        <v>896</v>
      </c>
      <c r="E439" s="36" t="s">
        <v>897</v>
      </c>
      <c r="F439" s="33">
        <v>3</v>
      </c>
      <c r="G439" s="42" t="s">
        <v>28</v>
      </c>
      <c r="H439" s="42"/>
      <c r="I439" s="42"/>
      <c r="J439" s="42"/>
      <c r="K439" s="42" t="s">
        <v>29</v>
      </c>
      <c r="L439" s="39">
        <v>5</v>
      </c>
      <c r="M439" s="150">
        <v>823.18787652243282</v>
      </c>
      <c r="N439" s="153">
        <f t="shared" si="31"/>
        <v>823.18787652243282</v>
      </c>
      <c r="O439" s="32"/>
      <c r="P439" s="35">
        <f t="shared" si="29"/>
        <v>0</v>
      </c>
      <c r="Q439" s="48"/>
      <c r="R439" s="48"/>
      <c r="AH439" s="179" t="s">
        <v>895</v>
      </c>
    </row>
    <row r="440" spans="2:34" s="47" customFormat="1" ht="14.45" customHeight="1">
      <c r="B440" s="33"/>
      <c r="C440" s="45"/>
      <c r="D440" s="36" t="s">
        <v>899</v>
      </c>
      <c r="E440" s="36" t="s">
        <v>900</v>
      </c>
      <c r="F440" s="42">
        <v>9</v>
      </c>
      <c r="G440" s="42" t="s">
        <v>5678</v>
      </c>
      <c r="H440" s="42"/>
      <c r="I440" s="42" t="s">
        <v>901</v>
      </c>
      <c r="J440" s="42"/>
      <c r="K440" s="42" t="s">
        <v>35</v>
      </c>
      <c r="L440" s="39">
        <v>1</v>
      </c>
      <c r="M440" s="150">
        <v>2763.7732500000006</v>
      </c>
      <c r="N440" s="153">
        <f t="shared" si="31"/>
        <v>2763.7732500000006</v>
      </c>
      <c r="O440" s="32"/>
      <c r="P440" s="35">
        <f t="shared" si="29"/>
        <v>0</v>
      </c>
      <c r="Q440" s="48"/>
      <c r="R440" s="48"/>
      <c r="AH440" s="179" t="s">
        <v>898</v>
      </c>
    </row>
    <row r="441" spans="2:34" s="47" customFormat="1" ht="14.45" customHeight="1">
      <c r="B441" s="33"/>
      <c r="C441" s="45"/>
      <c r="D441" s="36" t="s">
        <v>903</v>
      </c>
      <c r="E441" s="36" t="s">
        <v>904</v>
      </c>
      <c r="F441" s="42">
        <v>10</v>
      </c>
      <c r="G441" s="42" t="s">
        <v>48</v>
      </c>
      <c r="H441" s="42" t="s">
        <v>34</v>
      </c>
      <c r="I441" s="42"/>
      <c r="J441" s="51"/>
      <c r="K441" s="42" t="s">
        <v>35</v>
      </c>
      <c r="L441" s="39">
        <v>1</v>
      </c>
      <c r="M441" s="150">
        <v>2241.9494999999997</v>
      </c>
      <c r="N441" s="153">
        <f t="shared" si="31"/>
        <v>2241.9494999999997</v>
      </c>
      <c r="O441" s="32"/>
      <c r="P441" s="35">
        <f t="shared" si="29"/>
        <v>0</v>
      </c>
      <c r="Q441" s="48"/>
      <c r="R441" s="48"/>
      <c r="AH441" s="179" t="s">
        <v>902</v>
      </c>
    </row>
    <row r="442" spans="2:34" s="47" customFormat="1" ht="14.45" customHeight="1">
      <c r="B442" s="33" t="s">
        <v>4227</v>
      </c>
      <c r="C442" s="45"/>
      <c r="D442" s="36" t="s">
        <v>906</v>
      </c>
      <c r="E442" s="36" t="s">
        <v>907</v>
      </c>
      <c r="F442" s="33">
        <v>3</v>
      </c>
      <c r="G442" s="42" t="s">
        <v>28</v>
      </c>
      <c r="H442" s="42"/>
      <c r="I442" s="42"/>
      <c r="J442" s="50"/>
      <c r="K442" s="42" t="s">
        <v>29</v>
      </c>
      <c r="L442" s="39">
        <v>5</v>
      </c>
      <c r="M442" s="150">
        <v>823.18787652243282</v>
      </c>
      <c r="N442" s="153">
        <f t="shared" si="31"/>
        <v>823.18787652243282</v>
      </c>
      <c r="O442" s="32"/>
      <c r="P442" s="35">
        <f t="shared" si="29"/>
        <v>0</v>
      </c>
      <c r="Q442" s="48"/>
      <c r="R442" s="48"/>
      <c r="AH442" s="179" t="s">
        <v>905</v>
      </c>
    </row>
    <row r="443" spans="2:34" s="47" customFormat="1" ht="14.45" customHeight="1">
      <c r="B443" s="33" t="s">
        <v>4228</v>
      </c>
      <c r="C443" s="45"/>
      <c r="D443" s="36" t="s">
        <v>909</v>
      </c>
      <c r="E443" s="36" t="s">
        <v>910</v>
      </c>
      <c r="F443" s="33">
        <v>3</v>
      </c>
      <c r="G443" s="42" t="s">
        <v>28</v>
      </c>
      <c r="H443" s="42"/>
      <c r="I443" s="42"/>
      <c r="J443" s="52"/>
      <c r="K443" s="42" t="s">
        <v>29</v>
      </c>
      <c r="L443" s="39">
        <v>5</v>
      </c>
      <c r="M443" s="150">
        <v>823.18787652243282</v>
      </c>
      <c r="N443" s="153">
        <f t="shared" si="31"/>
        <v>823.18787652243282</v>
      </c>
      <c r="O443" s="32"/>
      <c r="P443" s="35">
        <f t="shared" si="29"/>
        <v>0</v>
      </c>
      <c r="Q443" s="48"/>
      <c r="R443" s="48"/>
      <c r="AH443" s="179" t="s">
        <v>908</v>
      </c>
    </row>
    <row r="444" spans="2:34" s="47" customFormat="1" ht="14.45" customHeight="1">
      <c r="B444" s="33" t="s">
        <v>4229</v>
      </c>
      <c r="C444" s="49" t="s">
        <v>59</v>
      </c>
      <c r="D444" s="34" t="s">
        <v>912</v>
      </c>
      <c r="E444" s="34" t="s">
        <v>913</v>
      </c>
      <c r="F444" s="42">
        <v>14</v>
      </c>
      <c r="G444" s="42" t="s">
        <v>86</v>
      </c>
      <c r="H444" s="42" t="s">
        <v>110</v>
      </c>
      <c r="I444" s="54"/>
      <c r="J444" s="54"/>
      <c r="K444" s="42" t="s">
        <v>29</v>
      </c>
      <c r="L444" s="39">
        <v>1</v>
      </c>
      <c r="M444" s="151">
        <v>2345</v>
      </c>
      <c r="N444" s="153">
        <f t="shared" si="31"/>
        <v>2345</v>
      </c>
      <c r="O444" s="32"/>
      <c r="P444" s="35">
        <f t="shared" si="29"/>
        <v>0</v>
      </c>
      <c r="Q444" s="48"/>
      <c r="R444" s="48"/>
      <c r="AH444" s="179" t="s">
        <v>911</v>
      </c>
    </row>
    <row r="445" spans="2:34" s="47" customFormat="1" ht="14.45" customHeight="1">
      <c r="B445" s="33" t="s">
        <v>4229</v>
      </c>
      <c r="C445" s="49" t="s">
        <v>59</v>
      </c>
      <c r="D445" s="41" t="s">
        <v>912</v>
      </c>
      <c r="E445" s="41" t="s">
        <v>913</v>
      </c>
      <c r="F445" s="42">
        <v>14</v>
      </c>
      <c r="G445" s="51" t="s">
        <v>86</v>
      </c>
      <c r="H445" s="39" t="s">
        <v>891</v>
      </c>
      <c r="I445" s="51"/>
      <c r="J445" s="42"/>
      <c r="K445" s="42" t="s">
        <v>29</v>
      </c>
      <c r="L445" s="39">
        <v>1</v>
      </c>
      <c r="M445" s="150">
        <v>2605.5</v>
      </c>
      <c r="N445" s="153">
        <f t="shared" si="31"/>
        <v>2605.5</v>
      </c>
      <c r="O445" s="32"/>
      <c r="P445" s="35">
        <f t="shared" si="29"/>
        <v>0</v>
      </c>
      <c r="Q445" s="48"/>
      <c r="R445" s="48"/>
      <c r="AH445" s="179" t="s">
        <v>911</v>
      </c>
    </row>
    <row r="446" spans="2:34" s="47" customFormat="1" ht="14.45" customHeight="1">
      <c r="B446" s="33" t="s">
        <v>4230</v>
      </c>
      <c r="C446" s="45"/>
      <c r="D446" s="36" t="s">
        <v>915</v>
      </c>
      <c r="E446" s="36" t="s">
        <v>916</v>
      </c>
      <c r="F446" s="33">
        <v>3</v>
      </c>
      <c r="G446" s="42" t="s">
        <v>28</v>
      </c>
      <c r="H446" s="42"/>
      <c r="I446" s="42"/>
      <c r="J446" s="50"/>
      <c r="K446" s="42" t="s">
        <v>29</v>
      </c>
      <c r="L446" s="39">
        <v>5</v>
      </c>
      <c r="M446" s="150">
        <v>727.55801283808876</v>
      </c>
      <c r="N446" s="153">
        <f t="shared" si="31"/>
        <v>727.55801283808876</v>
      </c>
      <c r="O446" s="32"/>
      <c r="P446" s="35">
        <f t="shared" si="29"/>
        <v>0</v>
      </c>
      <c r="Q446" s="48"/>
      <c r="R446" s="48"/>
      <c r="AH446" s="179" t="s">
        <v>914</v>
      </c>
    </row>
    <row r="447" spans="2:34" s="47" customFormat="1" ht="14.45" customHeight="1">
      <c r="B447" s="33"/>
      <c r="C447" s="45"/>
      <c r="D447" s="34" t="s">
        <v>915</v>
      </c>
      <c r="E447" s="34" t="s">
        <v>916</v>
      </c>
      <c r="F447" s="42">
        <v>10</v>
      </c>
      <c r="G447" s="42" t="s">
        <v>48</v>
      </c>
      <c r="H447" s="42" t="s">
        <v>110</v>
      </c>
      <c r="I447" s="54"/>
      <c r="J447" s="54"/>
      <c r="K447" s="42" t="s">
        <v>29</v>
      </c>
      <c r="L447" s="39">
        <v>1</v>
      </c>
      <c r="M447" s="151">
        <v>2391</v>
      </c>
      <c r="N447" s="153">
        <f t="shared" si="31"/>
        <v>2391</v>
      </c>
      <c r="O447" s="32"/>
      <c r="P447" s="35">
        <f t="shared" si="29"/>
        <v>0</v>
      </c>
      <c r="Q447" s="48"/>
      <c r="R447" s="48"/>
      <c r="AH447" s="179" t="s">
        <v>917</v>
      </c>
    </row>
    <row r="448" spans="2:34" s="47" customFormat="1" ht="14.45" customHeight="1">
      <c r="B448" s="33"/>
      <c r="C448" s="41"/>
      <c r="D448" s="41" t="s">
        <v>919</v>
      </c>
      <c r="E448" s="41" t="s">
        <v>920</v>
      </c>
      <c r="F448" s="42">
        <v>10</v>
      </c>
      <c r="G448" s="42" t="s">
        <v>48</v>
      </c>
      <c r="H448" s="39" t="s">
        <v>110</v>
      </c>
      <c r="I448" s="39"/>
      <c r="J448" s="39"/>
      <c r="K448" s="39" t="s">
        <v>35</v>
      </c>
      <c r="L448" s="39">
        <v>5</v>
      </c>
      <c r="M448" s="150">
        <v>2820.0000000000005</v>
      </c>
      <c r="N448" s="153">
        <f t="shared" si="31"/>
        <v>2820.0000000000005</v>
      </c>
      <c r="O448" s="32"/>
      <c r="P448" s="35">
        <f t="shared" si="29"/>
        <v>0</v>
      </c>
      <c r="Q448" s="48"/>
      <c r="R448" s="48"/>
      <c r="AH448" s="179" t="s">
        <v>918</v>
      </c>
    </row>
    <row r="449" spans="2:34" s="47" customFormat="1" ht="16.899999999999999" customHeight="1">
      <c r="B449" s="33"/>
      <c r="C449" s="45"/>
      <c r="D449" s="36" t="s">
        <v>922</v>
      </c>
      <c r="E449" s="36" t="s">
        <v>923</v>
      </c>
      <c r="F449" s="42">
        <v>10</v>
      </c>
      <c r="G449" s="42" t="s">
        <v>48</v>
      </c>
      <c r="H449" s="42" t="s">
        <v>76</v>
      </c>
      <c r="I449" s="42"/>
      <c r="J449" s="42"/>
      <c r="K449" s="42" t="s">
        <v>35</v>
      </c>
      <c r="L449" s="39">
        <v>1</v>
      </c>
      <c r="M449" s="150">
        <v>2241.9494999999997</v>
      </c>
      <c r="N449" s="153">
        <f t="shared" si="31"/>
        <v>2241.9494999999997</v>
      </c>
      <c r="O449" s="32"/>
      <c r="P449" s="35">
        <f t="shared" si="29"/>
        <v>0</v>
      </c>
      <c r="Q449" s="48"/>
      <c r="R449" s="48"/>
      <c r="AH449" s="179" t="s">
        <v>921</v>
      </c>
    </row>
    <row r="450" spans="2:34" s="47" customFormat="1" ht="28.9" customHeight="1">
      <c r="B450" s="33"/>
      <c r="C450" s="45"/>
      <c r="D450" s="36" t="s">
        <v>925</v>
      </c>
      <c r="E450" s="36" t="s">
        <v>926</v>
      </c>
      <c r="F450" s="42">
        <v>10</v>
      </c>
      <c r="G450" s="42" t="s">
        <v>48</v>
      </c>
      <c r="H450" s="42"/>
      <c r="I450" s="42" t="s">
        <v>80</v>
      </c>
      <c r="J450" s="54"/>
      <c r="K450" s="42" t="s">
        <v>35</v>
      </c>
      <c r="L450" s="39">
        <v>1</v>
      </c>
      <c r="M450" s="150">
        <v>2785.7894999999999</v>
      </c>
      <c r="N450" s="153">
        <f t="shared" si="31"/>
        <v>2785.7894999999999</v>
      </c>
      <c r="O450" s="32"/>
      <c r="P450" s="35">
        <f t="shared" si="29"/>
        <v>0</v>
      </c>
      <c r="Q450" s="48"/>
      <c r="R450" s="48"/>
      <c r="AH450" s="179" t="s">
        <v>924</v>
      </c>
    </row>
    <row r="451" spans="2:34" s="47" customFormat="1" ht="14.45" customHeight="1">
      <c r="B451" s="33"/>
      <c r="C451" s="45"/>
      <c r="D451" s="36" t="s">
        <v>928</v>
      </c>
      <c r="E451" s="36" t="s">
        <v>929</v>
      </c>
      <c r="F451" s="42">
        <v>10</v>
      </c>
      <c r="G451" s="42" t="s">
        <v>48</v>
      </c>
      <c r="H451" s="42" t="s">
        <v>76</v>
      </c>
      <c r="I451" s="42"/>
      <c r="J451" s="42"/>
      <c r="K451" s="42" t="s">
        <v>35</v>
      </c>
      <c r="L451" s="39">
        <v>1</v>
      </c>
      <c r="M451" s="150">
        <v>2241.9494999999997</v>
      </c>
      <c r="N451" s="153">
        <f t="shared" si="31"/>
        <v>2241.9494999999997</v>
      </c>
      <c r="O451" s="32"/>
      <c r="P451" s="35">
        <f t="shared" si="29"/>
        <v>0</v>
      </c>
      <c r="Q451" s="48"/>
      <c r="R451" s="48"/>
      <c r="AH451" s="179" t="s">
        <v>927</v>
      </c>
    </row>
    <row r="452" spans="2:34" s="47" customFormat="1" ht="14.45" customHeight="1">
      <c r="B452" s="33" t="s">
        <v>4231</v>
      </c>
      <c r="C452" s="45"/>
      <c r="D452" s="36" t="s">
        <v>931</v>
      </c>
      <c r="E452" s="36" t="s">
        <v>932</v>
      </c>
      <c r="F452" s="33">
        <v>3</v>
      </c>
      <c r="G452" s="42" t="s">
        <v>28</v>
      </c>
      <c r="H452" s="42"/>
      <c r="I452" s="42"/>
      <c r="J452" s="54"/>
      <c r="K452" s="42" t="s">
        <v>29</v>
      </c>
      <c r="L452" s="39">
        <v>5</v>
      </c>
      <c r="M452" s="150">
        <v>727.55801283808876</v>
      </c>
      <c r="N452" s="153">
        <f t="shared" si="31"/>
        <v>727.55801283808876</v>
      </c>
      <c r="O452" s="32"/>
      <c r="P452" s="35">
        <f t="shared" si="29"/>
        <v>0</v>
      </c>
      <c r="Q452" s="48"/>
      <c r="R452" s="48"/>
      <c r="AH452" s="179" t="s">
        <v>930</v>
      </c>
    </row>
    <row r="453" spans="2:34" s="47" customFormat="1" ht="28.9" customHeight="1">
      <c r="B453" s="33"/>
      <c r="C453" s="45"/>
      <c r="D453" s="36" t="s">
        <v>934</v>
      </c>
      <c r="E453" s="36" t="s">
        <v>935</v>
      </c>
      <c r="F453" s="42">
        <v>10</v>
      </c>
      <c r="G453" s="42" t="s">
        <v>48</v>
      </c>
      <c r="H453" s="42" t="s">
        <v>53</v>
      </c>
      <c r="I453" s="42"/>
      <c r="J453" s="53"/>
      <c r="K453" s="42" t="s">
        <v>35</v>
      </c>
      <c r="L453" s="39">
        <v>1</v>
      </c>
      <c r="M453" s="150">
        <v>2241.9494999999997</v>
      </c>
      <c r="N453" s="153">
        <f t="shared" si="31"/>
        <v>2241.9494999999997</v>
      </c>
      <c r="O453" s="32"/>
      <c r="P453" s="35">
        <f t="shared" si="29"/>
        <v>0</v>
      </c>
      <c r="Q453" s="48"/>
      <c r="R453" s="48"/>
      <c r="AH453" s="179" t="s">
        <v>933</v>
      </c>
    </row>
    <row r="454" spans="2:34" s="47" customFormat="1" ht="28.9" customHeight="1">
      <c r="B454" s="33" t="s">
        <v>4232</v>
      </c>
      <c r="C454" s="45"/>
      <c r="D454" s="36" t="s">
        <v>937</v>
      </c>
      <c r="E454" s="36" t="s">
        <v>938</v>
      </c>
      <c r="F454" s="33">
        <v>3</v>
      </c>
      <c r="G454" s="42" t="s">
        <v>28</v>
      </c>
      <c r="H454" s="42"/>
      <c r="I454" s="42"/>
      <c r="J454" s="50"/>
      <c r="K454" s="42" t="s">
        <v>29</v>
      </c>
      <c r="L454" s="39">
        <v>5</v>
      </c>
      <c r="M454" s="150">
        <v>786.43279471429753</v>
      </c>
      <c r="N454" s="153">
        <f t="shared" si="31"/>
        <v>786.43279471429753</v>
      </c>
      <c r="O454" s="32"/>
      <c r="P454" s="35">
        <f t="shared" si="29"/>
        <v>0</v>
      </c>
      <c r="Q454" s="48"/>
      <c r="R454" s="48"/>
      <c r="AH454" s="179" t="s">
        <v>936</v>
      </c>
    </row>
    <row r="455" spans="2:34" ht="14.45" customHeight="1">
      <c r="B455" s="33"/>
      <c r="C455" s="45"/>
      <c r="D455" s="34" t="s">
        <v>937</v>
      </c>
      <c r="E455" s="34" t="s">
        <v>938</v>
      </c>
      <c r="F455" s="42">
        <v>10</v>
      </c>
      <c r="G455" s="42" t="s">
        <v>48</v>
      </c>
      <c r="H455" s="42" t="s">
        <v>102</v>
      </c>
      <c r="I455" s="54"/>
      <c r="J455" s="54"/>
      <c r="K455" s="42" t="s">
        <v>35</v>
      </c>
      <c r="L455" s="39">
        <v>1</v>
      </c>
      <c r="M455" s="151">
        <v>2768</v>
      </c>
      <c r="N455" s="153">
        <f t="shared" si="31"/>
        <v>2768</v>
      </c>
      <c r="O455" s="32"/>
      <c r="P455" s="35">
        <f t="shared" si="29"/>
        <v>0</v>
      </c>
      <c r="Q455" s="26" t="s">
        <v>36</v>
      </c>
      <c r="R455" s="26"/>
      <c r="S455" s="8"/>
      <c r="T455" s="8"/>
      <c r="AB455" s="37"/>
      <c r="AC455" s="1"/>
      <c r="AD455" s="1"/>
      <c r="AH455" s="179" t="s">
        <v>939</v>
      </c>
    </row>
    <row r="456" spans="2:34" ht="14.45" customHeight="1">
      <c r="B456" s="33"/>
      <c r="C456" s="45"/>
      <c r="D456" s="36" t="s">
        <v>941</v>
      </c>
      <c r="E456" s="36" t="s">
        <v>942</v>
      </c>
      <c r="F456" s="42">
        <v>10</v>
      </c>
      <c r="G456" s="42" t="s">
        <v>48</v>
      </c>
      <c r="H456" s="42"/>
      <c r="I456" s="42" t="s">
        <v>943</v>
      </c>
      <c r="J456" s="42"/>
      <c r="K456" s="42" t="s">
        <v>35</v>
      </c>
      <c r="L456" s="39">
        <v>1</v>
      </c>
      <c r="M456" s="150">
        <v>2785.7894999999999</v>
      </c>
      <c r="N456" s="153">
        <f t="shared" si="31"/>
        <v>2785.7894999999999</v>
      </c>
      <c r="O456" s="32"/>
      <c r="P456" s="35">
        <f t="shared" si="29"/>
        <v>0</v>
      </c>
      <c r="Q456" s="26"/>
      <c r="R456" s="26"/>
      <c r="S456" s="8"/>
      <c r="T456" s="8"/>
      <c r="AB456" s="37"/>
      <c r="AC456" s="1"/>
      <c r="AD456" s="1"/>
      <c r="AH456" s="179" t="s">
        <v>940</v>
      </c>
    </row>
    <row r="457" spans="2:34" ht="14.45" customHeight="1">
      <c r="B457" s="33" t="s">
        <v>4233</v>
      </c>
      <c r="C457" s="40"/>
      <c r="D457" s="41" t="s">
        <v>945</v>
      </c>
      <c r="E457" s="41" t="s">
        <v>946</v>
      </c>
      <c r="F457" s="33">
        <v>24</v>
      </c>
      <c r="G457" s="39" t="s">
        <v>118</v>
      </c>
      <c r="H457" s="39" t="s">
        <v>70</v>
      </c>
      <c r="I457" s="39"/>
      <c r="J457" s="39"/>
      <c r="K457" s="39" t="s">
        <v>120</v>
      </c>
      <c r="L457" s="58">
        <v>1</v>
      </c>
      <c r="M457" s="151">
        <v>2433</v>
      </c>
      <c r="N457" s="153">
        <f t="shared" si="31"/>
        <v>2433</v>
      </c>
      <c r="O457" s="32"/>
      <c r="P457" s="35">
        <f t="shared" si="29"/>
        <v>0</v>
      </c>
      <c r="Q457" s="26"/>
      <c r="R457" s="26"/>
      <c r="S457" s="8"/>
      <c r="T457" s="8"/>
      <c r="AB457" s="37"/>
      <c r="AC457" s="1"/>
      <c r="AD457" s="1"/>
      <c r="AH457" s="179" t="s">
        <v>944</v>
      </c>
    </row>
    <row r="458" spans="2:34" ht="14.45" customHeight="1">
      <c r="B458" s="33" t="s">
        <v>4234</v>
      </c>
      <c r="C458" s="45"/>
      <c r="D458" s="41" t="s">
        <v>948</v>
      </c>
      <c r="E458" s="41" t="s">
        <v>949</v>
      </c>
      <c r="F458" s="42">
        <v>10</v>
      </c>
      <c r="G458" s="42" t="s">
        <v>48</v>
      </c>
      <c r="H458" s="39" t="s">
        <v>136</v>
      </c>
      <c r="I458" s="42"/>
      <c r="J458" s="42"/>
      <c r="K458" s="42" t="s">
        <v>29</v>
      </c>
      <c r="L458" s="39">
        <v>1</v>
      </c>
      <c r="M458" s="150">
        <v>2563.5</v>
      </c>
      <c r="N458" s="153">
        <f t="shared" si="31"/>
        <v>2563.5</v>
      </c>
      <c r="O458" s="32"/>
      <c r="P458" s="35">
        <f t="shared" si="29"/>
        <v>0</v>
      </c>
      <c r="Q458" s="26"/>
      <c r="R458" s="26"/>
      <c r="S458" s="8"/>
      <c r="T458" s="8"/>
      <c r="AB458" s="37"/>
      <c r="AC458" s="1"/>
      <c r="AD458" s="1"/>
      <c r="AH458" s="179" t="s">
        <v>947</v>
      </c>
    </row>
    <row r="459" spans="2:34" ht="14.45" customHeight="1">
      <c r="B459" s="33" t="s">
        <v>5237</v>
      </c>
      <c r="C459" s="45"/>
      <c r="D459" s="41" t="s">
        <v>5345</v>
      </c>
      <c r="E459" s="41" t="s">
        <v>5304</v>
      </c>
      <c r="F459" s="42">
        <v>15</v>
      </c>
      <c r="G459" s="42" t="s">
        <v>5264</v>
      </c>
      <c r="H459" s="51" t="s">
        <v>5271</v>
      </c>
      <c r="I459" s="51"/>
      <c r="J459" s="51"/>
      <c r="K459" s="42" t="s">
        <v>35</v>
      </c>
      <c r="L459" s="39">
        <v>1</v>
      </c>
      <c r="M459" s="151">
        <v>4456</v>
      </c>
      <c r="N459" s="153">
        <v>3860</v>
      </c>
      <c r="O459" s="32"/>
      <c r="P459" s="35">
        <f t="shared" si="29"/>
        <v>0</v>
      </c>
      <c r="Q459" s="26"/>
      <c r="R459" s="26"/>
      <c r="S459" s="8"/>
      <c r="T459" s="8"/>
      <c r="AB459" s="37"/>
      <c r="AC459" s="1"/>
      <c r="AD459" s="1"/>
      <c r="AH459" s="179" t="s">
        <v>5172</v>
      </c>
    </row>
    <row r="460" spans="2:34" ht="14.45" customHeight="1">
      <c r="B460" s="33" t="s">
        <v>4235</v>
      </c>
      <c r="C460" s="49" t="s">
        <v>59</v>
      </c>
      <c r="D460" s="34" t="s">
        <v>951</v>
      </c>
      <c r="E460" s="34" t="s">
        <v>952</v>
      </c>
      <c r="F460" s="42">
        <v>14</v>
      </c>
      <c r="G460" s="42" t="s">
        <v>86</v>
      </c>
      <c r="H460" s="42" t="s">
        <v>134</v>
      </c>
      <c r="I460" s="54"/>
      <c r="J460" s="54"/>
      <c r="K460" s="42" t="s">
        <v>29</v>
      </c>
      <c r="L460" s="39">
        <v>1</v>
      </c>
      <c r="M460" s="151">
        <v>3328</v>
      </c>
      <c r="N460" s="153">
        <f>IF($N$4="в кассу предприятия",M460,IF($N$4="на счет ООО (КФХ)",M460*1.075,"-"))</f>
        <v>3328</v>
      </c>
      <c r="O460" s="32"/>
      <c r="P460" s="35">
        <f t="shared" si="29"/>
        <v>0</v>
      </c>
      <c r="Q460" s="26"/>
      <c r="R460" s="26"/>
      <c r="S460" s="8"/>
      <c r="T460" s="8"/>
      <c r="AB460" s="37"/>
      <c r="AC460" s="1"/>
      <c r="AD460" s="1"/>
      <c r="AH460" s="179" t="s">
        <v>950</v>
      </c>
    </row>
    <row r="461" spans="2:34" ht="28.9" customHeight="1">
      <c r="B461" s="33" t="s">
        <v>4236</v>
      </c>
      <c r="C461" s="49"/>
      <c r="D461" s="34" t="s">
        <v>954</v>
      </c>
      <c r="E461" s="34" t="s">
        <v>955</v>
      </c>
      <c r="F461" s="42">
        <v>10</v>
      </c>
      <c r="G461" s="42" t="s">
        <v>48</v>
      </c>
      <c r="H461" s="42" t="s">
        <v>134</v>
      </c>
      <c r="I461" s="54"/>
      <c r="J461" s="54"/>
      <c r="K461" s="42" t="s">
        <v>29</v>
      </c>
      <c r="L461" s="39">
        <v>1</v>
      </c>
      <c r="M461" s="151">
        <v>2111</v>
      </c>
      <c r="N461" s="153">
        <f>IF($N$4="в кассу предприятия",M461,IF($N$4="на счет ООО (КФХ)",M461*1.075,"-"))</f>
        <v>2111</v>
      </c>
      <c r="O461" s="32"/>
      <c r="P461" s="35">
        <f t="shared" ref="P461:P524" si="32">IF($N$4="","-",IF(O461&lt;100,N461*O461,IF(O461&gt;=100,(O461*N461)*0.9)))</f>
        <v>0</v>
      </c>
      <c r="Q461" s="26"/>
      <c r="R461" s="26"/>
      <c r="S461" s="8"/>
      <c r="T461" s="8"/>
      <c r="AB461" s="37"/>
      <c r="AC461" s="1"/>
      <c r="AD461" s="1"/>
      <c r="AH461" s="179" t="s">
        <v>957</v>
      </c>
    </row>
    <row r="462" spans="2:34" ht="28.9" customHeight="1">
      <c r="B462" s="33" t="s">
        <v>4236</v>
      </c>
      <c r="C462" s="49"/>
      <c r="D462" s="41" t="s">
        <v>954</v>
      </c>
      <c r="E462" s="41" t="s">
        <v>955</v>
      </c>
      <c r="F462" s="42">
        <v>10</v>
      </c>
      <c r="G462" s="51" t="s">
        <v>48</v>
      </c>
      <c r="H462" s="39" t="s">
        <v>958</v>
      </c>
      <c r="I462" s="51"/>
      <c r="J462" s="51"/>
      <c r="K462" s="42" t="s">
        <v>29</v>
      </c>
      <c r="L462" s="39">
        <v>1</v>
      </c>
      <c r="M462" s="150">
        <v>2346</v>
      </c>
      <c r="N462" s="153">
        <f>IF($N$4="в кассу предприятия",M462,IF($N$4="на счет ООО (КФХ)",M462*1.075,"-"))</f>
        <v>2346</v>
      </c>
      <c r="O462" s="32"/>
      <c r="P462" s="35">
        <f t="shared" si="32"/>
        <v>0</v>
      </c>
      <c r="Q462" s="26"/>
      <c r="R462" s="26"/>
      <c r="S462" s="8"/>
      <c r="T462" s="8"/>
      <c r="AB462" s="37"/>
      <c r="AC462" s="1"/>
      <c r="AD462" s="1"/>
      <c r="AH462" s="179" t="s">
        <v>957</v>
      </c>
    </row>
    <row r="463" spans="2:34" ht="28.9" customHeight="1">
      <c r="B463" s="33"/>
      <c r="C463" s="45"/>
      <c r="D463" s="41" t="s">
        <v>954</v>
      </c>
      <c r="E463" s="41" t="s">
        <v>955</v>
      </c>
      <c r="F463" s="42">
        <v>15</v>
      </c>
      <c r="G463" s="51" t="s">
        <v>40</v>
      </c>
      <c r="H463" s="39" t="s">
        <v>956</v>
      </c>
      <c r="I463" s="51"/>
      <c r="J463" s="51"/>
      <c r="K463" s="42" t="s">
        <v>29</v>
      </c>
      <c r="L463" s="39">
        <v>1</v>
      </c>
      <c r="M463" s="150">
        <v>5409</v>
      </c>
      <c r="N463" s="153">
        <f>IF($N$4="в кассу предприятия",M463,IF($N$4="на счет ООО (КФХ)",M463*1.075,"-"))</f>
        <v>5409</v>
      </c>
      <c r="O463" s="32"/>
      <c r="P463" s="35">
        <f t="shared" si="32"/>
        <v>0</v>
      </c>
      <c r="Q463" s="26"/>
      <c r="R463" s="26"/>
      <c r="S463" s="8"/>
      <c r="T463" s="8"/>
      <c r="AB463" s="37"/>
      <c r="AC463" s="1"/>
      <c r="AD463" s="1"/>
      <c r="AH463" s="179" t="s">
        <v>953</v>
      </c>
    </row>
    <row r="464" spans="2:34" ht="28.9" customHeight="1">
      <c r="B464" s="33"/>
      <c r="C464" s="45"/>
      <c r="D464" s="41" t="s">
        <v>960</v>
      </c>
      <c r="E464" s="41" t="s">
        <v>961</v>
      </c>
      <c r="F464" s="42">
        <v>10</v>
      </c>
      <c r="G464" s="51" t="s">
        <v>48</v>
      </c>
      <c r="H464" s="39" t="s">
        <v>962</v>
      </c>
      <c r="I464" s="51"/>
      <c r="J464" s="54"/>
      <c r="K464" s="42" t="s">
        <v>29</v>
      </c>
      <c r="L464" s="39">
        <v>1</v>
      </c>
      <c r="M464" s="150">
        <v>2346</v>
      </c>
      <c r="N464" s="153">
        <f>IF($N$4="в кассу предприятия",M464,IF($N$4="на счет ООО (КФХ)",M464*1.075,"-"))</f>
        <v>2346</v>
      </c>
      <c r="O464" s="32"/>
      <c r="P464" s="35">
        <f t="shared" si="32"/>
        <v>0</v>
      </c>
      <c r="Q464" s="6" t="s">
        <v>24</v>
      </c>
      <c r="R464" s="7">
        <f>O464*M464</f>
        <v>0</v>
      </c>
      <c r="S464" s="8"/>
      <c r="T464" s="8"/>
      <c r="AB464" s="37"/>
      <c r="AC464" s="1"/>
      <c r="AD464" s="1"/>
      <c r="AH464" s="179" t="s">
        <v>959</v>
      </c>
    </row>
    <row r="465" spans="2:34" ht="28.9" customHeight="1">
      <c r="B465" s="33" t="s">
        <v>5238</v>
      </c>
      <c r="C465" s="45"/>
      <c r="D465" s="41" t="s">
        <v>5346</v>
      </c>
      <c r="E465" s="41" t="s">
        <v>5305</v>
      </c>
      <c r="F465" s="42">
        <v>17</v>
      </c>
      <c r="G465" s="42" t="s">
        <v>5265</v>
      </c>
      <c r="H465" s="51" t="s">
        <v>102</v>
      </c>
      <c r="I465" s="51"/>
      <c r="J465" s="51"/>
      <c r="K465" s="42" t="s">
        <v>35</v>
      </c>
      <c r="L465" s="39">
        <v>1</v>
      </c>
      <c r="M465" s="151">
        <v>5147</v>
      </c>
      <c r="N465" s="153">
        <v>4460</v>
      </c>
      <c r="O465" s="32"/>
      <c r="P465" s="35">
        <f t="shared" si="32"/>
        <v>0</v>
      </c>
      <c r="Q465" s="6" t="s">
        <v>24</v>
      </c>
      <c r="R465" s="7">
        <f>O465*M465</f>
        <v>0</v>
      </c>
      <c r="S465" s="8"/>
      <c r="T465" s="8"/>
      <c r="AB465" s="37"/>
      <c r="AC465" s="1"/>
      <c r="AD465" s="1"/>
      <c r="AH465" s="179" t="s">
        <v>5173</v>
      </c>
    </row>
    <row r="466" spans="2:34" ht="14.45" customHeight="1">
      <c r="B466" s="33" t="s">
        <v>5239</v>
      </c>
      <c r="C466" s="45"/>
      <c r="D466" s="41" t="s">
        <v>5347</v>
      </c>
      <c r="E466" s="41" t="s">
        <v>5306</v>
      </c>
      <c r="F466" s="33">
        <v>17</v>
      </c>
      <c r="G466" s="42" t="s">
        <v>62</v>
      </c>
      <c r="H466" s="51"/>
      <c r="I466" s="51"/>
      <c r="J466" s="51"/>
      <c r="K466" s="42" t="s">
        <v>29</v>
      </c>
      <c r="L466" s="39">
        <v>1</v>
      </c>
      <c r="M466" s="151">
        <v>6421</v>
      </c>
      <c r="N466" s="153">
        <v>5565</v>
      </c>
      <c r="O466" s="32"/>
      <c r="P466" s="35">
        <f t="shared" si="32"/>
        <v>0</v>
      </c>
      <c r="Q466" s="6"/>
      <c r="R466" s="7"/>
      <c r="S466" s="8"/>
      <c r="T466" s="8"/>
      <c r="AB466" s="37"/>
      <c r="AC466" s="1"/>
      <c r="AD466" s="1"/>
      <c r="AH466" s="179" t="s">
        <v>5174</v>
      </c>
    </row>
    <row r="467" spans="2:34" ht="14.45" customHeight="1">
      <c r="B467" s="33"/>
      <c r="C467" s="45"/>
      <c r="D467" s="41" t="s">
        <v>964</v>
      </c>
      <c r="E467" s="41" t="s">
        <v>965</v>
      </c>
      <c r="F467" s="42">
        <v>5</v>
      </c>
      <c r="G467" s="42" t="s">
        <v>65</v>
      </c>
      <c r="H467" s="51"/>
      <c r="I467" s="51" t="s">
        <v>53</v>
      </c>
      <c r="J467" s="51"/>
      <c r="K467" s="42" t="s">
        <v>35</v>
      </c>
      <c r="L467" s="39">
        <v>5</v>
      </c>
      <c r="M467" s="150">
        <v>1387.5</v>
      </c>
      <c r="N467" s="153">
        <f t="shared" ref="N467:N472" si="33">IF($N$4="в кассу предприятия",M467,IF($N$4="на счет ООО (КФХ)",M467*1.075,"-"))</f>
        <v>1387.5</v>
      </c>
      <c r="O467" s="32"/>
      <c r="P467" s="35">
        <f t="shared" si="32"/>
        <v>0</v>
      </c>
      <c r="Q467" s="6" t="s">
        <v>24</v>
      </c>
      <c r="R467" s="7">
        <f>O467*M467</f>
        <v>0</v>
      </c>
      <c r="S467" s="8"/>
      <c r="T467" s="8"/>
      <c r="AB467" s="37"/>
      <c r="AC467" s="1"/>
      <c r="AD467" s="1"/>
      <c r="AH467" s="179" t="s">
        <v>963</v>
      </c>
    </row>
    <row r="468" spans="2:34" ht="14.45" customHeight="1">
      <c r="B468" s="33"/>
      <c r="C468" s="45"/>
      <c r="D468" s="41" t="s">
        <v>964</v>
      </c>
      <c r="E468" s="41" t="s">
        <v>965</v>
      </c>
      <c r="F468" s="33">
        <v>7</v>
      </c>
      <c r="G468" s="42" t="s">
        <v>33</v>
      </c>
      <c r="H468" s="39" t="s">
        <v>958</v>
      </c>
      <c r="I468" s="42"/>
      <c r="J468" s="42"/>
      <c r="K468" s="42" t="s">
        <v>29</v>
      </c>
      <c r="L468" s="39">
        <v>1</v>
      </c>
      <c r="M468" s="150">
        <v>1671</v>
      </c>
      <c r="N468" s="153">
        <f t="shared" si="33"/>
        <v>1671</v>
      </c>
      <c r="O468" s="32"/>
      <c r="P468" s="35">
        <f t="shared" si="32"/>
        <v>0</v>
      </c>
      <c r="Q468" s="6" t="s">
        <v>24</v>
      </c>
      <c r="R468" s="7">
        <f>O468*M468</f>
        <v>0</v>
      </c>
      <c r="S468" s="8"/>
      <c r="T468" s="8"/>
      <c r="AB468" s="37"/>
      <c r="AC468" s="1"/>
      <c r="AD468" s="1"/>
      <c r="AH468" s="179" t="s">
        <v>966</v>
      </c>
    </row>
    <row r="469" spans="2:34" ht="28.9" customHeight="1">
      <c r="B469" s="33" t="s">
        <v>4237</v>
      </c>
      <c r="C469" s="45"/>
      <c r="D469" s="34" t="s">
        <v>964</v>
      </c>
      <c r="E469" s="34" t="s">
        <v>965</v>
      </c>
      <c r="F469" s="42">
        <v>10</v>
      </c>
      <c r="G469" s="42" t="s">
        <v>48</v>
      </c>
      <c r="H469" s="42" t="s">
        <v>131</v>
      </c>
      <c r="I469" s="54"/>
      <c r="J469" s="54"/>
      <c r="K469" s="42" t="s">
        <v>35</v>
      </c>
      <c r="L469" s="39">
        <v>1</v>
      </c>
      <c r="M469" s="151">
        <v>1784</v>
      </c>
      <c r="N469" s="153">
        <f t="shared" si="33"/>
        <v>1784</v>
      </c>
      <c r="O469" s="32"/>
      <c r="P469" s="35">
        <f t="shared" si="32"/>
        <v>0</v>
      </c>
      <c r="Q469" s="26" t="s">
        <v>36</v>
      </c>
      <c r="R469" s="26"/>
      <c r="S469" s="8"/>
      <c r="T469" s="8"/>
      <c r="AB469" s="37"/>
      <c r="AC469" s="1"/>
      <c r="AD469" s="1"/>
      <c r="AH469" s="179" t="s">
        <v>967</v>
      </c>
    </row>
    <row r="470" spans="2:34" ht="28.9" customHeight="1">
      <c r="B470" s="33"/>
      <c r="C470" s="45"/>
      <c r="D470" s="34" t="s">
        <v>969</v>
      </c>
      <c r="E470" s="34" t="s">
        <v>970</v>
      </c>
      <c r="F470" s="42">
        <v>5</v>
      </c>
      <c r="G470" s="42" t="s">
        <v>65</v>
      </c>
      <c r="H470" s="42" t="s">
        <v>816</v>
      </c>
      <c r="I470" s="54"/>
      <c r="J470" s="54"/>
      <c r="K470" s="42" t="s">
        <v>114</v>
      </c>
      <c r="L470" s="39">
        <v>5</v>
      </c>
      <c r="M470" s="151">
        <v>381</v>
      </c>
      <c r="N470" s="153">
        <f t="shared" si="33"/>
        <v>381</v>
      </c>
      <c r="O470" s="32"/>
      <c r="P470" s="35">
        <f t="shared" si="32"/>
        <v>0</v>
      </c>
      <c r="Q470" s="26"/>
      <c r="R470" s="26"/>
      <c r="S470" s="8"/>
      <c r="T470" s="8"/>
      <c r="AB470" s="37"/>
      <c r="AC470" s="1"/>
      <c r="AD470" s="1"/>
      <c r="AH470" s="179" t="s">
        <v>968</v>
      </c>
    </row>
    <row r="471" spans="2:34" ht="14.45" customHeight="1">
      <c r="B471" s="33"/>
      <c r="C471" s="45"/>
      <c r="D471" s="34" t="s">
        <v>969</v>
      </c>
      <c r="E471" s="34" t="s">
        <v>970</v>
      </c>
      <c r="F471" s="42">
        <v>5</v>
      </c>
      <c r="G471" s="42" t="s">
        <v>65</v>
      </c>
      <c r="H471" s="42" t="s">
        <v>34</v>
      </c>
      <c r="I471" s="54"/>
      <c r="J471" s="54"/>
      <c r="K471" s="42" t="s">
        <v>35</v>
      </c>
      <c r="L471" s="39">
        <v>5</v>
      </c>
      <c r="M471" s="151">
        <v>491</v>
      </c>
      <c r="N471" s="153">
        <f t="shared" si="33"/>
        <v>491</v>
      </c>
      <c r="O471" s="32"/>
      <c r="P471" s="35">
        <f t="shared" si="32"/>
        <v>0</v>
      </c>
      <c r="Q471" s="26" t="s">
        <v>36</v>
      </c>
      <c r="R471" s="26"/>
      <c r="S471" s="8"/>
      <c r="T471" s="8"/>
      <c r="AB471" s="37"/>
      <c r="AC471" s="1"/>
      <c r="AD471" s="1"/>
      <c r="AH471" s="179" t="s">
        <v>971</v>
      </c>
    </row>
    <row r="472" spans="2:34" ht="14.45" customHeight="1">
      <c r="B472" s="33" t="s">
        <v>4238</v>
      </c>
      <c r="C472" s="49" t="s">
        <v>59</v>
      </c>
      <c r="D472" s="34" t="s">
        <v>969</v>
      </c>
      <c r="E472" s="34" t="s">
        <v>970</v>
      </c>
      <c r="F472" s="42">
        <v>10</v>
      </c>
      <c r="G472" s="42" t="s">
        <v>48</v>
      </c>
      <c r="H472" s="42" t="s">
        <v>110</v>
      </c>
      <c r="I472" s="54"/>
      <c r="J472" s="54"/>
      <c r="K472" s="42" t="s">
        <v>114</v>
      </c>
      <c r="L472" s="39">
        <v>1</v>
      </c>
      <c r="M472" s="151">
        <v>1188</v>
      </c>
      <c r="N472" s="153">
        <f t="shared" si="33"/>
        <v>1188</v>
      </c>
      <c r="O472" s="32"/>
      <c r="P472" s="35">
        <f t="shared" si="32"/>
        <v>0</v>
      </c>
      <c r="Q472" s="26" t="s">
        <v>36</v>
      </c>
      <c r="R472" s="26"/>
      <c r="S472" s="8"/>
      <c r="T472" s="8"/>
      <c r="AB472" s="37"/>
      <c r="AC472" s="1"/>
      <c r="AD472" s="1"/>
      <c r="AH472" s="179" t="s">
        <v>972</v>
      </c>
    </row>
    <row r="473" spans="2:34" ht="14.45" customHeight="1">
      <c r="B473" s="33"/>
      <c r="C473" s="45"/>
      <c r="D473" s="41" t="s">
        <v>5348</v>
      </c>
      <c r="E473" s="41" t="s">
        <v>5307</v>
      </c>
      <c r="F473" s="42">
        <v>15</v>
      </c>
      <c r="G473" s="42" t="s">
        <v>40</v>
      </c>
      <c r="H473" s="51"/>
      <c r="I473" s="51"/>
      <c r="J473" s="51"/>
      <c r="K473" s="42" t="s">
        <v>120</v>
      </c>
      <c r="L473" s="39">
        <v>1</v>
      </c>
      <c r="M473" s="151">
        <v>6909</v>
      </c>
      <c r="N473" s="153">
        <v>5988</v>
      </c>
      <c r="O473" s="32"/>
      <c r="P473" s="35">
        <f t="shared" si="32"/>
        <v>0</v>
      </c>
      <c r="Q473" s="26" t="s">
        <v>36</v>
      </c>
      <c r="R473" s="26"/>
      <c r="S473" s="8"/>
      <c r="T473" s="8"/>
      <c r="AB473" s="37"/>
      <c r="AC473" s="1"/>
      <c r="AD473" s="1"/>
      <c r="AH473" s="179" t="s">
        <v>5175</v>
      </c>
    </row>
    <row r="474" spans="2:34" ht="14.45" customHeight="1">
      <c r="B474" s="33"/>
      <c r="C474" s="45"/>
      <c r="D474" s="34" t="s">
        <v>974</v>
      </c>
      <c r="E474" s="34" t="s">
        <v>975</v>
      </c>
      <c r="F474" s="42">
        <v>10</v>
      </c>
      <c r="G474" s="42" t="s">
        <v>48</v>
      </c>
      <c r="H474" s="42" t="s">
        <v>131</v>
      </c>
      <c r="I474" s="54"/>
      <c r="J474" s="54"/>
      <c r="K474" s="42" t="s">
        <v>29</v>
      </c>
      <c r="L474" s="39">
        <v>1</v>
      </c>
      <c r="M474" s="151">
        <v>2442</v>
      </c>
      <c r="N474" s="153">
        <f>IF($N$4="в кассу предприятия",M474,IF($N$4="на счет ООО (КФХ)",M474*1.075,"-"))</f>
        <v>2442</v>
      </c>
      <c r="O474" s="32"/>
      <c r="P474" s="35">
        <f t="shared" si="32"/>
        <v>0</v>
      </c>
      <c r="Q474" s="26" t="s">
        <v>36</v>
      </c>
      <c r="R474" s="26"/>
      <c r="S474" s="8"/>
      <c r="T474" s="8"/>
      <c r="AB474" s="37"/>
      <c r="AC474" s="1"/>
      <c r="AD474" s="1"/>
      <c r="AH474" s="179" t="s">
        <v>973</v>
      </c>
    </row>
    <row r="475" spans="2:34" s="47" customFormat="1" ht="28.9" customHeight="1">
      <c r="B475" s="33"/>
      <c r="C475" s="45"/>
      <c r="D475" s="41" t="s">
        <v>974</v>
      </c>
      <c r="E475" s="41" t="s">
        <v>975</v>
      </c>
      <c r="F475" s="42">
        <v>10</v>
      </c>
      <c r="G475" s="42" t="s">
        <v>48</v>
      </c>
      <c r="H475" s="39" t="s">
        <v>958</v>
      </c>
      <c r="I475" s="42"/>
      <c r="J475" s="42"/>
      <c r="K475" s="42" t="s">
        <v>29</v>
      </c>
      <c r="L475" s="39">
        <v>1</v>
      </c>
      <c r="M475" s="150">
        <v>2347.5</v>
      </c>
      <c r="N475" s="153">
        <f>IF($N$4="в кассу предприятия",M475,IF($N$4="на счет ООО (КФХ)",M475*1.075,"-"))</f>
        <v>2347.5</v>
      </c>
      <c r="O475" s="32"/>
      <c r="P475" s="35">
        <f t="shared" si="32"/>
        <v>0</v>
      </c>
      <c r="Q475" s="48" t="s">
        <v>36</v>
      </c>
      <c r="R475" s="48"/>
      <c r="AH475" s="179" t="s">
        <v>976</v>
      </c>
    </row>
    <row r="476" spans="2:34" s="47" customFormat="1" ht="14.45" customHeight="1">
      <c r="B476" s="33"/>
      <c r="C476" s="45"/>
      <c r="D476" s="41" t="s">
        <v>5349</v>
      </c>
      <c r="E476" s="41" t="s">
        <v>5308</v>
      </c>
      <c r="F476" s="42">
        <v>9</v>
      </c>
      <c r="G476" s="42" t="s">
        <v>326</v>
      </c>
      <c r="H476" s="51" t="s">
        <v>34</v>
      </c>
      <c r="I476" s="51"/>
      <c r="J476" s="51"/>
      <c r="K476" s="42" t="s">
        <v>35</v>
      </c>
      <c r="L476" s="39">
        <v>5</v>
      </c>
      <c r="M476" s="151">
        <v>1613</v>
      </c>
      <c r="N476" s="153">
        <v>1400</v>
      </c>
      <c r="O476" s="32"/>
      <c r="P476" s="35">
        <f t="shared" si="32"/>
        <v>0</v>
      </c>
      <c r="Q476" s="48" t="s">
        <v>36</v>
      </c>
      <c r="R476" s="48"/>
      <c r="AH476" s="179" t="s">
        <v>5177</v>
      </c>
    </row>
    <row r="477" spans="2:34" s="5" customFormat="1" ht="14.45" customHeight="1">
      <c r="B477" s="33"/>
      <c r="C477" s="45"/>
      <c r="D477" s="41" t="s">
        <v>5349</v>
      </c>
      <c r="E477" s="41" t="s">
        <v>5308</v>
      </c>
      <c r="F477" s="33">
        <v>17</v>
      </c>
      <c r="G477" s="42" t="s">
        <v>62</v>
      </c>
      <c r="H477" s="51" t="s">
        <v>170</v>
      </c>
      <c r="I477" s="51"/>
      <c r="J477" s="51"/>
      <c r="K477" s="42" t="s">
        <v>29</v>
      </c>
      <c r="L477" s="39">
        <v>1</v>
      </c>
      <c r="M477" s="151">
        <v>5883</v>
      </c>
      <c r="N477" s="153">
        <v>5100</v>
      </c>
      <c r="O477" s="32"/>
      <c r="P477" s="35">
        <f t="shared" si="32"/>
        <v>0</v>
      </c>
      <c r="Q477" s="68" t="s">
        <v>24</v>
      </c>
      <c r="R477" s="69">
        <f>O477*M477</f>
        <v>0</v>
      </c>
      <c r="AH477" s="179" t="s">
        <v>5176</v>
      </c>
    </row>
    <row r="478" spans="2:34" ht="14.45" customHeight="1">
      <c r="B478" s="33"/>
      <c r="C478" s="45"/>
      <c r="D478" s="34" t="s">
        <v>978</v>
      </c>
      <c r="E478" s="34" t="s">
        <v>979</v>
      </c>
      <c r="F478" s="42">
        <v>5</v>
      </c>
      <c r="G478" s="42" t="s">
        <v>65</v>
      </c>
      <c r="H478" s="42" t="s">
        <v>816</v>
      </c>
      <c r="I478" s="54"/>
      <c r="J478" s="54"/>
      <c r="K478" s="42" t="s">
        <v>35</v>
      </c>
      <c r="L478" s="39">
        <v>5</v>
      </c>
      <c r="M478" s="151">
        <v>448</v>
      </c>
      <c r="N478" s="153">
        <f>IF($N$4="в кассу предприятия",M478,IF($N$4="на счет ООО (КФХ)",M478*1.075,"-"))</f>
        <v>448</v>
      </c>
      <c r="O478" s="32"/>
      <c r="P478" s="35">
        <f t="shared" si="32"/>
        <v>0</v>
      </c>
      <c r="Q478" s="26" t="s">
        <v>36</v>
      </c>
      <c r="R478" s="26"/>
      <c r="S478" s="8"/>
      <c r="T478" s="8"/>
      <c r="AB478" s="37"/>
      <c r="AC478" s="1"/>
      <c r="AD478" s="1"/>
      <c r="AH478" s="179" t="s">
        <v>977</v>
      </c>
    </row>
    <row r="479" spans="2:34" s="47" customFormat="1" ht="14.45" customHeight="1">
      <c r="B479" s="33" t="s">
        <v>5240</v>
      </c>
      <c r="C479" s="45"/>
      <c r="D479" s="41" t="s">
        <v>5350</v>
      </c>
      <c r="E479" s="41" t="s">
        <v>5323</v>
      </c>
      <c r="F479" s="42">
        <v>10</v>
      </c>
      <c r="G479" s="42" t="s">
        <v>48</v>
      </c>
      <c r="H479" s="51" t="s">
        <v>517</v>
      </c>
      <c r="I479" s="51"/>
      <c r="J479" s="51"/>
      <c r="K479" s="42" t="s">
        <v>35</v>
      </c>
      <c r="L479" s="39">
        <v>1</v>
      </c>
      <c r="M479" s="151">
        <v>678</v>
      </c>
      <c r="N479" s="153">
        <v>590</v>
      </c>
      <c r="O479" s="32"/>
      <c r="P479" s="35">
        <f t="shared" si="32"/>
        <v>0</v>
      </c>
      <c r="Q479" s="48" t="s">
        <v>36</v>
      </c>
      <c r="R479" s="48"/>
      <c r="AH479" s="179" t="s">
        <v>5178</v>
      </c>
    </row>
    <row r="480" spans="2:34" ht="14.45" customHeight="1">
      <c r="B480" s="33" t="s">
        <v>4239</v>
      </c>
      <c r="C480" s="49" t="s">
        <v>59</v>
      </c>
      <c r="D480" s="34" t="s">
        <v>981</v>
      </c>
      <c r="E480" s="34" t="s">
        <v>982</v>
      </c>
      <c r="F480" s="42">
        <v>10</v>
      </c>
      <c r="G480" s="42" t="s">
        <v>48</v>
      </c>
      <c r="H480" s="42" t="s">
        <v>356</v>
      </c>
      <c r="I480" s="54"/>
      <c r="J480" s="54"/>
      <c r="K480" s="42" t="s">
        <v>35</v>
      </c>
      <c r="L480" s="39">
        <v>1</v>
      </c>
      <c r="M480" s="151">
        <v>1883</v>
      </c>
      <c r="N480" s="153">
        <f>IF($N$4="в кассу предприятия",M480,IF($N$4="на счет ООО (КФХ)",M480*1.075,"-"))</f>
        <v>1883</v>
      </c>
      <c r="O480" s="32"/>
      <c r="P480" s="35">
        <f t="shared" si="32"/>
        <v>0</v>
      </c>
      <c r="Q480" s="26" t="s">
        <v>36</v>
      </c>
      <c r="R480" s="26"/>
      <c r="S480" s="8"/>
      <c r="T480" s="8"/>
      <c r="AB480" s="37"/>
      <c r="AC480" s="1"/>
      <c r="AD480" s="1"/>
      <c r="AH480" s="179" t="s">
        <v>980</v>
      </c>
    </row>
    <row r="481" spans="2:34" ht="14.45" customHeight="1">
      <c r="B481" s="33"/>
      <c r="C481" s="45"/>
      <c r="D481" s="41" t="s">
        <v>983</v>
      </c>
      <c r="E481" s="41" t="s">
        <v>984</v>
      </c>
      <c r="F481" s="42">
        <v>10</v>
      </c>
      <c r="G481" s="39" t="s">
        <v>48</v>
      </c>
      <c r="H481" s="54"/>
      <c r="I481" s="51" t="s">
        <v>110</v>
      </c>
      <c r="J481" s="54"/>
      <c r="K481" s="42" t="s">
        <v>35</v>
      </c>
      <c r="L481" s="39">
        <v>1</v>
      </c>
      <c r="M481" s="150">
        <v>2271</v>
      </c>
      <c r="N481" s="153">
        <f>IF($N$4="в кассу предприятия",M481,IF($N$4="на счет ООО (КФХ)",M481*1.075,"-"))</f>
        <v>2271</v>
      </c>
      <c r="O481" s="32"/>
      <c r="P481" s="35">
        <f t="shared" si="32"/>
        <v>0</v>
      </c>
      <c r="Q481" s="6" t="s">
        <v>24</v>
      </c>
      <c r="R481" s="7">
        <f>O481*M481</f>
        <v>0</v>
      </c>
      <c r="S481" s="8"/>
      <c r="T481" s="8"/>
      <c r="AB481" s="37"/>
      <c r="AC481" s="1"/>
      <c r="AD481" s="1"/>
      <c r="AH481" s="179" t="s">
        <v>985</v>
      </c>
    </row>
    <row r="482" spans="2:34" ht="14.45" customHeight="1">
      <c r="B482" s="33" t="s">
        <v>5241</v>
      </c>
      <c r="C482" s="45"/>
      <c r="D482" s="41" t="s">
        <v>5351</v>
      </c>
      <c r="E482" s="41" t="s">
        <v>5309</v>
      </c>
      <c r="F482" s="42">
        <v>15</v>
      </c>
      <c r="G482" s="42" t="s">
        <v>40</v>
      </c>
      <c r="H482" s="51" t="s">
        <v>131</v>
      </c>
      <c r="I482" s="51"/>
      <c r="J482" s="51"/>
      <c r="K482" s="42" t="s">
        <v>29</v>
      </c>
      <c r="L482" s="39">
        <v>1</v>
      </c>
      <c r="M482" s="151">
        <v>4436</v>
      </c>
      <c r="N482" s="153">
        <v>3845</v>
      </c>
      <c r="O482" s="32"/>
      <c r="P482" s="35">
        <f t="shared" si="32"/>
        <v>0</v>
      </c>
      <c r="Q482" s="6" t="s">
        <v>24</v>
      </c>
      <c r="R482" s="7">
        <f>O482*M482</f>
        <v>0</v>
      </c>
      <c r="S482" s="8"/>
      <c r="T482" s="8"/>
      <c r="AB482" s="37"/>
      <c r="AC482" s="1"/>
      <c r="AD482" s="1"/>
      <c r="AH482" s="179" t="s">
        <v>5179</v>
      </c>
    </row>
    <row r="483" spans="2:34" ht="14.45" customHeight="1">
      <c r="B483" s="33" t="s">
        <v>4240</v>
      </c>
      <c r="C483" s="49"/>
      <c r="D483" s="34" t="s">
        <v>987</v>
      </c>
      <c r="E483" s="34" t="s">
        <v>988</v>
      </c>
      <c r="F483" s="42">
        <v>2</v>
      </c>
      <c r="G483" s="42" t="s">
        <v>394</v>
      </c>
      <c r="H483" s="42"/>
      <c r="I483" s="54"/>
      <c r="J483" s="54"/>
      <c r="K483" s="42" t="s">
        <v>29</v>
      </c>
      <c r="L483" s="39">
        <v>5</v>
      </c>
      <c r="M483" s="151">
        <v>648</v>
      </c>
      <c r="N483" s="153">
        <f>IF($N$4="в кассу предприятия",M483,IF($N$4="на счет ООО (КФХ)",M483*1.075,"-"))</f>
        <v>648</v>
      </c>
      <c r="O483" s="32"/>
      <c r="P483" s="35">
        <f t="shared" si="32"/>
        <v>0</v>
      </c>
      <c r="Q483" s="6" t="s">
        <v>24</v>
      </c>
      <c r="R483" s="7">
        <f>O483*M483</f>
        <v>0</v>
      </c>
      <c r="S483" s="8"/>
      <c r="T483" s="8"/>
      <c r="AB483" s="37"/>
      <c r="AC483" s="1"/>
      <c r="AD483" s="1"/>
      <c r="AH483" s="179" t="s">
        <v>986</v>
      </c>
    </row>
    <row r="484" spans="2:34" ht="14.45" customHeight="1">
      <c r="B484" s="33" t="s">
        <v>4241</v>
      </c>
      <c r="C484" s="45"/>
      <c r="D484" s="36" t="s">
        <v>990</v>
      </c>
      <c r="E484" s="36" t="s">
        <v>991</v>
      </c>
      <c r="F484" s="33">
        <v>3</v>
      </c>
      <c r="G484" s="42" t="s">
        <v>28</v>
      </c>
      <c r="H484" s="42"/>
      <c r="I484" s="42"/>
      <c r="J484" s="51"/>
      <c r="K484" s="42" t="s">
        <v>29</v>
      </c>
      <c r="L484" s="39">
        <v>5</v>
      </c>
      <c r="M484" s="150">
        <v>786.43279471429753</v>
      </c>
      <c r="N484" s="153">
        <f>IF($N$4="в кассу предприятия",M484,IF($N$4="на счет ООО (КФХ)",M484*1.075,"-"))</f>
        <v>786.43279471429753</v>
      </c>
      <c r="O484" s="32"/>
      <c r="P484" s="35">
        <f t="shared" si="32"/>
        <v>0</v>
      </c>
      <c r="Q484" s="6" t="s">
        <v>24</v>
      </c>
      <c r="R484" s="7">
        <f>O484*M484</f>
        <v>0</v>
      </c>
      <c r="S484" s="8"/>
      <c r="T484" s="8"/>
      <c r="AB484" s="37"/>
      <c r="AC484" s="1"/>
      <c r="AD484" s="1"/>
      <c r="AH484" s="179" t="s">
        <v>989</v>
      </c>
    </row>
    <row r="485" spans="2:34" s="47" customFormat="1" ht="14.45" customHeight="1">
      <c r="B485" s="33"/>
      <c r="C485" s="45"/>
      <c r="D485" s="41" t="s">
        <v>5344</v>
      </c>
      <c r="E485" s="41" t="s">
        <v>5310</v>
      </c>
      <c r="F485" s="42">
        <v>16</v>
      </c>
      <c r="G485" s="42" t="s">
        <v>69</v>
      </c>
      <c r="H485" s="51" t="s">
        <v>98</v>
      </c>
      <c r="I485" s="51"/>
      <c r="J485" s="51"/>
      <c r="K485" s="42" t="s">
        <v>29</v>
      </c>
      <c r="L485" s="39">
        <v>1</v>
      </c>
      <c r="M485" s="151">
        <v>4290</v>
      </c>
      <c r="N485" s="153">
        <v>3720</v>
      </c>
      <c r="O485" s="32"/>
      <c r="P485" s="35">
        <f t="shared" si="32"/>
        <v>0</v>
      </c>
      <c r="Q485" s="48" t="s">
        <v>36</v>
      </c>
      <c r="R485" s="48"/>
      <c r="AH485" s="179" t="s">
        <v>5180</v>
      </c>
    </row>
    <row r="486" spans="2:34" s="47" customFormat="1" ht="14.45" customHeight="1">
      <c r="B486" s="33"/>
      <c r="C486" s="45"/>
      <c r="D486" s="36" t="s">
        <v>993</v>
      </c>
      <c r="E486" s="36" t="s">
        <v>994</v>
      </c>
      <c r="F486" s="42">
        <v>10</v>
      </c>
      <c r="G486" s="42" t="s">
        <v>48</v>
      </c>
      <c r="H486" s="42" t="s">
        <v>102</v>
      </c>
      <c r="I486" s="42"/>
      <c r="J486" s="52"/>
      <c r="K486" s="42" t="s">
        <v>35</v>
      </c>
      <c r="L486" s="39">
        <v>1</v>
      </c>
      <c r="M486" s="150">
        <v>2173.9694999999997</v>
      </c>
      <c r="N486" s="153">
        <f t="shared" ref="N486:N506" si="34">IF($N$4="в кассу предприятия",M486,IF($N$4="на счет ООО (КФХ)",M486*1.075,"-"))</f>
        <v>2173.9694999999997</v>
      </c>
      <c r="O486" s="32"/>
      <c r="P486" s="35">
        <f t="shared" si="32"/>
        <v>0</v>
      </c>
      <c r="Q486" s="48" t="s">
        <v>36</v>
      </c>
      <c r="R486" s="48"/>
      <c r="AH486" s="179" t="s">
        <v>992</v>
      </c>
    </row>
    <row r="487" spans="2:34" ht="14.45" customHeight="1">
      <c r="B487" s="33"/>
      <c r="C487" s="45"/>
      <c r="D487" s="36" t="s">
        <v>996</v>
      </c>
      <c r="E487" s="36" t="s">
        <v>997</v>
      </c>
      <c r="F487" s="42">
        <v>10</v>
      </c>
      <c r="G487" s="42" t="s">
        <v>48</v>
      </c>
      <c r="H487" s="42" t="s">
        <v>76</v>
      </c>
      <c r="I487" s="42"/>
      <c r="J487" s="52"/>
      <c r="K487" s="42" t="s">
        <v>35</v>
      </c>
      <c r="L487" s="39">
        <v>1</v>
      </c>
      <c r="M487" s="150">
        <v>2343.9195</v>
      </c>
      <c r="N487" s="153">
        <f t="shared" si="34"/>
        <v>2343.9195</v>
      </c>
      <c r="O487" s="32"/>
      <c r="P487" s="35">
        <f t="shared" si="32"/>
        <v>0</v>
      </c>
      <c r="Q487" s="26" t="s">
        <v>36</v>
      </c>
      <c r="R487" s="26"/>
      <c r="S487" s="8"/>
      <c r="T487" s="8"/>
      <c r="AB487" s="37"/>
      <c r="AC487" s="1"/>
      <c r="AD487" s="1"/>
      <c r="AH487" s="179" t="s">
        <v>995</v>
      </c>
    </row>
    <row r="488" spans="2:34" ht="14.45" customHeight="1">
      <c r="B488" s="33"/>
      <c r="C488" s="45"/>
      <c r="D488" s="36" t="s">
        <v>996</v>
      </c>
      <c r="E488" s="36" t="s">
        <v>997</v>
      </c>
      <c r="F488" s="42">
        <v>10</v>
      </c>
      <c r="G488" s="42" t="s">
        <v>48</v>
      </c>
      <c r="H488" s="42"/>
      <c r="I488" s="42" t="s">
        <v>999</v>
      </c>
      <c r="J488" s="52"/>
      <c r="K488" s="42" t="s">
        <v>35</v>
      </c>
      <c r="L488" s="39">
        <v>1</v>
      </c>
      <c r="M488" s="150">
        <v>2649.8294999999994</v>
      </c>
      <c r="N488" s="153">
        <f t="shared" si="34"/>
        <v>2649.8294999999994</v>
      </c>
      <c r="O488" s="32"/>
      <c r="P488" s="35">
        <f t="shared" si="32"/>
        <v>0</v>
      </c>
      <c r="Q488" s="26" t="s">
        <v>36</v>
      </c>
      <c r="R488" s="26"/>
      <c r="S488" s="8"/>
      <c r="T488" s="8"/>
      <c r="AB488" s="37"/>
      <c r="AC488" s="1"/>
      <c r="AD488" s="1"/>
      <c r="AH488" s="179" t="s">
        <v>998</v>
      </c>
    </row>
    <row r="489" spans="2:34" ht="14.45" customHeight="1">
      <c r="B489" s="33"/>
      <c r="C489" s="45"/>
      <c r="D489" s="36" t="s">
        <v>1001</v>
      </c>
      <c r="E489" s="36" t="s">
        <v>1003</v>
      </c>
      <c r="F489" s="42">
        <v>10</v>
      </c>
      <c r="G489" s="42" t="s">
        <v>48</v>
      </c>
      <c r="H489" s="42" t="s">
        <v>231</v>
      </c>
      <c r="I489" s="42"/>
      <c r="J489" s="42"/>
      <c r="K489" s="42" t="s">
        <v>35</v>
      </c>
      <c r="L489" s="39">
        <v>1</v>
      </c>
      <c r="M489" s="150">
        <v>2241.9494999999997</v>
      </c>
      <c r="N489" s="153">
        <f t="shared" si="34"/>
        <v>2241.9494999999997</v>
      </c>
      <c r="O489" s="32"/>
      <c r="P489" s="35">
        <f t="shared" si="32"/>
        <v>0</v>
      </c>
      <c r="Q489" s="26" t="s">
        <v>36</v>
      </c>
      <c r="R489" s="26"/>
      <c r="S489" s="8"/>
      <c r="T489" s="8"/>
      <c r="AB489" s="37"/>
      <c r="AC489" s="1"/>
      <c r="AD489" s="1"/>
      <c r="AH489" s="179" t="s">
        <v>1004</v>
      </c>
    </row>
    <row r="490" spans="2:34" s="47" customFormat="1" ht="14.45" customHeight="1">
      <c r="B490" s="33"/>
      <c r="C490" s="45"/>
      <c r="D490" s="36" t="s">
        <v>1001</v>
      </c>
      <c r="E490" s="36" t="s">
        <v>997</v>
      </c>
      <c r="F490" s="42">
        <v>16</v>
      </c>
      <c r="G490" s="42" t="s">
        <v>69</v>
      </c>
      <c r="H490" s="42" t="s">
        <v>154</v>
      </c>
      <c r="I490" s="42"/>
      <c r="J490" s="50"/>
      <c r="K490" s="42" t="s">
        <v>35</v>
      </c>
      <c r="L490" s="39">
        <v>1</v>
      </c>
      <c r="M490" s="150">
        <v>3549.7920000000008</v>
      </c>
      <c r="N490" s="153">
        <f t="shared" si="34"/>
        <v>3549.7920000000008</v>
      </c>
      <c r="O490" s="32"/>
      <c r="P490" s="35">
        <f t="shared" si="32"/>
        <v>0</v>
      </c>
      <c r="Q490" s="48" t="s">
        <v>36</v>
      </c>
      <c r="R490" s="48"/>
      <c r="AH490" s="179" t="s">
        <v>1000</v>
      </c>
    </row>
    <row r="491" spans="2:34" s="47" customFormat="1" ht="14.45" customHeight="1">
      <c r="B491" s="33"/>
      <c r="C491" s="45"/>
      <c r="D491" s="36" t="s">
        <v>1001</v>
      </c>
      <c r="E491" s="36" t="s">
        <v>1003</v>
      </c>
      <c r="F491" s="42">
        <v>16</v>
      </c>
      <c r="G491" s="42" t="s">
        <v>69</v>
      </c>
      <c r="H491" s="42" t="s">
        <v>70</v>
      </c>
      <c r="I491" s="42"/>
      <c r="J491" s="51"/>
      <c r="K491" s="42" t="s">
        <v>35</v>
      </c>
      <c r="L491" s="39">
        <v>1</v>
      </c>
      <c r="M491" s="150">
        <v>3549.7920000000008</v>
      </c>
      <c r="N491" s="153">
        <f t="shared" si="34"/>
        <v>3549.7920000000008</v>
      </c>
      <c r="O491" s="32"/>
      <c r="P491" s="35">
        <f t="shared" si="32"/>
        <v>0</v>
      </c>
      <c r="Q491" s="55" t="s">
        <v>24</v>
      </c>
      <c r="R491" s="56">
        <f>O491*M491</f>
        <v>0</v>
      </c>
      <c r="AH491" s="179" t="s">
        <v>1002</v>
      </c>
    </row>
    <row r="492" spans="2:34" s="47" customFormat="1" ht="14.45" customHeight="1">
      <c r="B492" s="33"/>
      <c r="C492" s="45"/>
      <c r="D492" s="36" t="s">
        <v>1006</v>
      </c>
      <c r="E492" s="36" t="s">
        <v>1007</v>
      </c>
      <c r="F492" s="42">
        <v>10</v>
      </c>
      <c r="G492" s="42" t="s">
        <v>48</v>
      </c>
      <c r="H492" s="42" t="s">
        <v>154</v>
      </c>
      <c r="I492" s="42"/>
      <c r="J492" s="51"/>
      <c r="K492" s="42" t="s">
        <v>35</v>
      </c>
      <c r="L492" s="39">
        <v>1</v>
      </c>
      <c r="M492" s="150">
        <v>2241.9494999999997</v>
      </c>
      <c r="N492" s="153">
        <f t="shared" si="34"/>
        <v>2241.9494999999997</v>
      </c>
      <c r="O492" s="32"/>
      <c r="P492" s="35">
        <f t="shared" si="32"/>
        <v>0</v>
      </c>
      <c r="Q492" s="48" t="s">
        <v>36</v>
      </c>
      <c r="R492" s="48"/>
      <c r="AH492" s="179" t="s">
        <v>1005</v>
      </c>
    </row>
    <row r="493" spans="2:34" ht="14.45" customHeight="1">
      <c r="B493" s="33"/>
      <c r="C493" s="45"/>
      <c r="D493" s="36" t="s">
        <v>1006</v>
      </c>
      <c r="E493" s="36" t="s">
        <v>1007</v>
      </c>
      <c r="F493" s="42">
        <v>10</v>
      </c>
      <c r="G493" s="42" t="s">
        <v>48</v>
      </c>
      <c r="H493" s="42"/>
      <c r="I493" s="42" t="s">
        <v>1009</v>
      </c>
      <c r="J493" s="51"/>
      <c r="K493" s="42" t="s">
        <v>35</v>
      </c>
      <c r="L493" s="39">
        <v>1</v>
      </c>
      <c r="M493" s="150">
        <v>2547.8594999999996</v>
      </c>
      <c r="N493" s="153">
        <f t="shared" si="34"/>
        <v>2547.8594999999996</v>
      </c>
      <c r="O493" s="32"/>
      <c r="P493" s="35">
        <f t="shared" si="32"/>
        <v>0</v>
      </c>
      <c r="Q493" s="26" t="s">
        <v>36</v>
      </c>
      <c r="R493" s="26"/>
      <c r="S493" s="8"/>
      <c r="T493" s="8"/>
      <c r="AB493" s="37"/>
      <c r="AC493" s="1"/>
      <c r="AD493" s="1"/>
      <c r="AH493" s="179" t="s">
        <v>1008</v>
      </c>
    </row>
    <row r="494" spans="2:34" s="47" customFormat="1" ht="14.45" customHeight="1">
      <c r="B494" s="33"/>
      <c r="C494" s="45"/>
      <c r="D494" s="36" t="s">
        <v>1011</v>
      </c>
      <c r="E494" s="36" t="s">
        <v>1012</v>
      </c>
      <c r="F494" s="42">
        <v>10</v>
      </c>
      <c r="G494" s="42" t="s">
        <v>48</v>
      </c>
      <c r="H494" s="42"/>
      <c r="I494" s="42" t="s">
        <v>1013</v>
      </c>
      <c r="J494" s="54"/>
      <c r="K494" s="42" t="s">
        <v>35</v>
      </c>
      <c r="L494" s="39">
        <v>1</v>
      </c>
      <c r="M494" s="150">
        <v>2921.7494999999999</v>
      </c>
      <c r="N494" s="153">
        <f t="shared" si="34"/>
        <v>2921.7494999999999</v>
      </c>
      <c r="O494" s="32"/>
      <c r="P494" s="35">
        <f t="shared" si="32"/>
        <v>0</v>
      </c>
      <c r="Q494" s="48" t="s">
        <v>36</v>
      </c>
      <c r="R494" s="48"/>
      <c r="AH494" s="179" t="s">
        <v>1010</v>
      </c>
    </row>
    <row r="495" spans="2:34" ht="14.45" customHeight="1">
      <c r="B495" s="33"/>
      <c r="C495" s="45"/>
      <c r="D495" s="36" t="s">
        <v>1015</v>
      </c>
      <c r="E495" s="36" t="s">
        <v>1016</v>
      </c>
      <c r="F495" s="42">
        <v>10</v>
      </c>
      <c r="G495" s="42" t="s">
        <v>48</v>
      </c>
      <c r="H495" s="42" t="s">
        <v>170</v>
      </c>
      <c r="I495" s="42"/>
      <c r="J495" s="42"/>
      <c r="K495" s="42" t="s">
        <v>35</v>
      </c>
      <c r="L495" s="39">
        <v>1</v>
      </c>
      <c r="M495" s="150">
        <v>2241.9494999999997</v>
      </c>
      <c r="N495" s="153">
        <f t="shared" si="34"/>
        <v>2241.9494999999997</v>
      </c>
      <c r="O495" s="32"/>
      <c r="P495" s="35">
        <f t="shared" si="32"/>
        <v>0</v>
      </c>
      <c r="Q495" s="26" t="s">
        <v>36</v>
      </c>
      <c r="R495" s="26"/>
      <c r="S495" s="8"/>
      <c r="T495" s="8"/>
      <c r="AB495" s="37"/>
      <c r="AC495" s="1"/>
      <c r="AD495" s="1"/>
      <c r="AH495" s="179" t="s">
        <v>1014</v>
      </c>
    </row>
    <row r="496" spans="2:34" ht="14.45" customHeight="1">
      <c r="B496" s="33"/>
      <c r="C496" s="45"/>
      <c r="D496" s="36" t="s">
        <v>1015</v>
      </c>
      <c r="E496" s="36" t="s">
        <v>1016</v>
      </c>
      <c r="F496" s="42">
        <v>10</v>
      </c>
      <c r="G496" s="42" t="s">
        <v>48</v>
      </c>
      <c r="H496" s="42"/>
      <c r="I496" s="42" t="s">
        <v>1018</v>
      </c>
      <c r="J496" s="42"/>
      <c r="K496" s="42" t="s">
        <v>35</v>
      </c>
      <c r="L496" s="39">
        <v>1</v>
      </c>
      <c r="M496" s="150">
        <v>2649.8294999999994</v>
      </c>
      <c r="N496" s="153">
        <f t="shared" si="34"/>
        <v>2649.8294999999994</v>
      </c>
      <c r="O496" s="32"/>
      <c r="P496" s="35">
        <f t="shared" si="32"/>
        <v>0</v>
      </c>
      <c r="Q496" s="26" t="s">
        <v>36</v>
      </c>
      <c r="R496" s="26"/>
      <c r="S496" s="8"/>
      <c r="T496" s="8"/>
      <c r="AB496" s="37"/>
      <c r="AC496" s="1"/>
      <c r="AD496" s="1"/>
      <c r="AH496" s="179" t="s">
        <v>1017</v>
      </c>
    </row>
    <row r="497" spans="2:34" ht="14.45" customHeight="1">
      <c r="B497" s="33"/>
      <c r="C497" s="45"/>
      <c r="D497" s="36" t="s">
        <v>1020</v>
      </c>
      <c r="E497" s="36" t="s">
        <v>1021</v>
      </c>
      <c r="F497" s="42">
        <v>10</v>
      </c>
      <c r="G497" s="42" t="s">
        <v>48</v>
      </c>
      <c r="H497" s="42" t="s">
        <v>34</v>
      </c>
      <c r="I497" s="42"/>
      <c r="J497" s="51"/>
      <c r="K497" s="42" t="s">
        <v>35</v>
      </c>
      <c r="L497" s="39">
        <v>1</v>
      </c>
      <c r="M497" s="150">
        <v>2241.9494999999997</v>
      </c>
      <c r="N497" s="153">
        <f t="shared" si="34"/>
        <v>2241.9494999999997</v>
      </c>
      <c r="O497" s="32"/>
      <c r="P497" s="35">
        <f t="shared" si="32"/>
        <v>0</v>
      </c>
      <c r="Q497" s="26" t="s">
        <v>36</v>
      </c>
      <c r="R497" s="26"/>
      <c r="S497" s="8"/>
      <c r="T497" s="8"/>
      <c r="AB497" s="37"/>
      <c r="AC497" s="1"/>
      <c r="AD497" s="1"/>
      <c r="AH497" s="179" t="s">
        <v>1019</v>
      </c>
    </row>
    <row r="498" spans="2:34" ht="14.45" customHeight="1">
      <c r="B498" s="33"/>
      <c r="C498" s="45"/>
      <c r="D498" s="41" t="s">
        <v>1023</v>
      </c>
      <c r="E498" s="41" t="s">
        <v>1024</v>
      </c>
      <c r="F498" s="42">
        <v>10</v>
      </c>
      <c r="G498" s="42" t="s">
        <v>48</v>
      </c>
      <c r="H498" s="39" t="s">
        <v>136</v>
      </c>
      <c r="I498" s="42"/>
      <c r="J498" s="42"/>
      <c r="K498" s="42" t="s">
        <v>29</v>
      </c>
      <c r="L498" s="39">
        <v>1</v>
      </c>
      <c r="M498" s="150">
        <v>1935.0000000000002</v>
      </c>
      <c r="N498" s="153">
        <f t="shared" si="34"/>
        <v>1935.0000000000002</v>
      </c>
      <c r="O498" s="32"/>
      <c r="P498" s="35">
        <f t="shared" si="32"/>
        <v>0</v>
      </c>
      <c r="Q498" s="26" t="s">
        <v>36</v>
      </c>
      <c r="R498" s="26"/>
      <c r="S498" s="8"/>
      <c r="T498" s="8"/>
      <c r="AB498" s="37"/>
      <c r="AC498" s="1"/>
      <c r="AD498" s="1"/>
      <c r="AH498" s="179" t="s">
        <v>1022</v>
      </c>
    </row>
    <row r="499" spans="2:34" ht="14.45" customHeight="1">
      <c r="B499" s="33"/>
      <c r="C499" s="45"/>
      <c r="D499" s="36" t="s">
        <v>1026</v>
      </c>
      <c r="E499" s="36" t="s">
        <v>1027</v>
      </c>
      <c r="F499" s="42">
        <v>10</v>
      </c>
      <c r="G499" s="42" t="s">
        <v>48</v>
      </c>
      <c r="H499" s="42"/>
      <c r="I499" s="42" t="s">
        <v>1028</v>
      </c>
      <c r="J499" s="42"/>
      <c r="K499" s="42" t="s">
        <v>35</v>
      </c>
      <c r="L499" s="39">
        <v>1</v>
      </c>
      <c r="M499" s="150">
        <v>2785.7894999999999</v>
      </c>
      <c r="N499" s="153">
        <f t="shared" si="34"/>
        <v>2785.7894999999999</v>
      </c>
      <c r="O499" s="32"/>
      <c r="P499" s="35">
        <f t="shared" si="32"/>
        <v>0</v>
      </c>
      <c r="Q499" s="26" t="s">
        <v>36</v>
      </c>
      <c r="R499" s="26"/>
      <c r="S499" s="8"/>
      <c r="T499" s="8"/>
      <c r="AB499" s="37"/>
      <c r="AC499" s="1"/>
      <c r="AD499" s="1"/>
      <c r="AH499" s="179" t="s">
        <v>1025</v>
      </c>
    </row>
    <row r="500" spans="2:34" ht="14.45" customHeight="1">
      <c r="B500" s="33"/>
      <c r="C500" s="45"/>
      <c r="D500" s="36" t="s">
        <v>1030</v>
      </c>
      <c r="E500" s="36" t="s">
        <v>1031</v>
      </c>
      <c r="F500" s="42">
        <v>10</v>
      </c>
      <c r="G500" s="42" t="s">
        <v>48</v>
      </c>
      <c r="H500" s="42"/>
      <c r="I500" s="42" t="s">
        <v>80</v>
      </c>
      <c r="J500" s="51"/>
      <c r="K500" s="42" t="s">
        <v>35</v>
      </c>
      <c r="L500" s="39">
        <v>1</v>
      </c>
      <c r="M500" s="150">
        <v>2785.7894999999999</v>
      </c>
      <c r="N500" s="153">
        <f t="shared" si="34"/>
        <v>2785.7894999999999</v>
      </c>
      <c r="O500" s="32"/>
      <c r="P500" s="35">
        <f t="shared" si="32"/>
        <v>0</v>
      </c>
      <c r="Q500" s="26" t="s">
        <v>36</v>
      </c>
      <c r="R500" s="26"/>
      <c r="S500" s="8"/>
      <c r="T500" s="8"/>
      <c r="AB500" s="37"/>
      <c r="AC500" s="1"/>
      <c r="AD500" s="1"/>
      <c r="AH500" s="179" t="s">
        <v>1029</v>
      </c>
    </row>
    <row r="501" spans="2:34" ht="14.45" customHeight="1">
      <c r="B501" s="33"/>
      <c r="C501" s="45"/>
      <c r="D501" s="36" t="s">
        <v>1033</v>
      </c>
      <c r="E501" s="36" t="s">
        <v>1034</v>
      </c>
      <c r="F501" s="42">
        <v>10</v>
      </c>
      <c r="G501" s="42" t="s">
        <v>48</v>
      </c>
      <c r="H501" s="42" t="s">
        <v>72</v>
      </c>
      <c r="I501" s="42"/>
      <c r="J501" s="54"/>
      <c r="K501" s="42" t="s">
        <v>35</v>
      </c>
      <c r="L501" s="39">
        <v>1</v>
      </c>
      <c r="M501" s="150">
        <v>2241.9494999999997</v>
      </c>
      <c r="N501" s="153">
        <f t="shared" si="34"/>
        <v>2241.9494999999997</v>
      </c>
      <c r="O501" s="32"/>
      <c r="P501" s="35">
        <f t="shared" si="32"/>
        <v>0</v>
      </c>
      <c r="Q501" s="26" t="s">
        <v>36</v>
      </c>
      <c r="R501" s="26"/>
      <c r="S501" s="8"/>
      <c r="T501" s="8"/>
      <c r="AB501" s="37"/>
      <c r="AC501" s="1"/>
      <c r="AD501" s="1"/>
      <c r="AH501" s="179" t="s">
        <v>1035</v>
      </c>
    </row>
    <row r="502" spans="2:34" ht="14.45" customHeight="1">
      <c r="B502" s="33"/>
      <c r="C502" s="45"/>
      <c r="D502" s="36" t="s">
        <v>1033</v>
      </c>
      <c r="E502" s="36" t="s">
        <v>1034</v>
      </c>
      <c r="F502" s="42">
        <v>16</v>
      </c>
      <c r="G502" s="42" t="s">
        <v>69</v>
      </c>
      <c r="H502" s="42" t="s">
        <v>335</v>
      </c>
      <c r="I502" s="42"/>
      <c r="J502" s="52"/>
      <c r="K502" s="42" t="s">
        <v>35</v>
      </c>
      <c r="L502" s="39">
        <v>1</v>
      </c>
      <c r="M502" s="150">
        <v>3549.7920000000008</v>
      </c>
      <c r="N502" s="153">
        <f t="shared" si="34"/>
        <v>3549.7920000000008</v>
      </c>
      <c r="O502" s="32"/>
      <c r="P502" s="35">
        <f t="shared" si="32"/>
        <v>0</v>
      </c>
      <c r="Q502" s="26" t="s">
        <v>36</v>
      </c>
      <c r="R502" s="26"/>
      <c r="S502" s="8"/>
      <c r="T502" s="8"/>
      <c r="AB502" s="37"/>
      <c r="AC502" s="1"/>
      <c r="AD502" s="1"/>
      <c r="AH502" s="179" t="s">
        <v>1032</v>
      </c>
    </row>
    <row r="503" spans="2:34" ht="14.45" customHeight="1">
      <c r="B503" s="33"/>
      <c r="C503" s="45"/>
      <c r="D503" s="36" t="s">
        <v>1037</v>
      </c>
      <c r="E503" s="36" t="s">
        <v>1038</v>
      </c>
      <c r="F503" s="42">
        <v>10</v>
      </c>
      <c r="G503" s="42" t="s">
        <v>48</v>
      </c>
      <c r="H503" s="42" t="s">
        <v>154</v>
      </c>
      <c r="I503" s="42"/>
      <c r="J503" s="42"/>
      <c r="K503" s="42" t="s">
        <v>35</v>
      </c>
      <c r="L503" s="39">
        <v>1</v>
      </c>
      <c r="M503" s="150">
        <v>2241.9494999999997</v>
      </c>
      <c r="N503" s="153">
        <f t="shared" si="34"/>
        <v>2241.9494999999997</v>
      </c>
      <c r="O503" s="32"/>
      <c r="P503" s="35">
        <f t="shared" si="32"/>
        <v>0</v>
      </c>
      <c r="Q503" s="26" t="s">
        <v>36</v>
      </c>
      <c r="R503" s="26"/>
      <c r="S503" s="8"/>
      <c r="T503" s="8"/>
      <c r="AB503" s="37"/>
      <c r="AC503" s="1"/>
      <c r="AD503" s="1"/>
      <c r="AH503" s="179" t="s">
        <v>1036</v>
      </c>
    </row>
    <row r="504" spans="2:34" ht="14.45" customHeight="1">
      <c r="B504" s="33"/>
      <c r="C504" s="45"/>
      <c r="D504" s="36" t="s">
        <v>1040</v>
      </c>
      <c r="E504" s="36" t="s">
        <v>1041</v>
      </c>
      <c r="F504" s="42">
        <v>10</v>
      </c>
      <c r="G504" s="42" t="s">
        <v>48</v>
      </c>
      <c r="H504" s="42" t="s">
        <v>110</v>
      </c>
      <c r="I504" s="42"/>
      <c r="J504" s="42"/>
      <c r="K504" s="42" t="s">
        <v>35</v>
      </c>
      <c r="L504" s="39">
        <v>1</v>
      </c>
      <c r="M504" s="150">
        <v>2241.9494999999997</v>
      </c>
      <c r="N504" s="153">
        <f t="shared" si="34"/>
        <v>2241.9494999999997</v>
      </c>
      <c r="O504" s="32"/>
      <c r="P504" s="35">
        <f t="shared" si="32"/>
        <v>0</v>
      </c>
      <c r="Q504" s="26" t="s">
        <v>36</v>
      </c>
      <c r="R504" s="26"/>
      <c r="S504" s="8"/>
      <c r="T504" s="8"/>
      <c r="AB504" s="37"/>
      <c r="AC504" s="1"/>
      <c r="AD504" s="1"/>
      <c r="AH504" s="179" t="s">
        <v>1039</v>
      </c>
    </row>
    <row r="505" spans="2:34" ht="14.45" customHeight="1">
      <c r="B505" s="33"/>
      <c r="C505" s="45"/>
      <c r="D505" s="36" t="s">
        <v>1040</v>
      </c>
      <c r="E505" s="36" t="s">
        <v>1041</v>
      </c>
      <c r="F505" s="42">
        <v>10</v>
      </c>
      <c r="G505" s="42" t="s">
        <v>48</v>
      </c>
      <c r="H505" s="42"/>
      <c r="I505" s="42" t="s">
        <v>178</v>
      </c>
      <c r="J505" s="42"/>
      <c r="K505" s="42" t="s">
        <v>35</v>
      </c>
      <c r="L505" s="39">
        <v>1</v>
      </c>
      <c r="M505" s="150">
        <v>2785.7894999999999</v>
      </c>
      <c r="N505" s="153">
        <f t="shared" si="34"/>
        <v>2785.7894999999999</v>
      </c>
      <c r="O505" s="32"/>
      <c r="P505" s="35">
        <f t="shared" si="32"/>
        <v>0</v>
      </c>
      <c r="Q505" s="26" t="s">
        <v>36</v>
      </c>
      <c r="R505" s="26"/>
      <c r="S505" s="8"/>
      <c r="T505" s="8"/>
      <c r="AB505" s="37"/>
      <c r="AC505" s="1"/>
      <c r="AD505" s="1"/>
      <c r="AH505" s="179" t="s">
        <v>1042</v>
      </c>
    </row>
    <row r="506" spans="2:34" ht="14.45" customHeight="1">
      <c r="B506" s="33"/>
      <c r="C506" s="45"/>
      <c r="D506" s="36" t="s">
        <v>1044</v>
      </c>
      <c r="E506" s="36" t="s">
        <v>1045</v>
      </c>
      <c r="F506" s="42">
        <v>10</v>
      </c>
      <c r="G506" s="42" t="s">
        <v>48</v>
      </c>
      <c r="H506" s="42" t="s">
        <v>170</v>
      </c>
      <c r="I506" s="42"/>
      <c r="J506" s="42"/>
      <c r="K506" s="42" t="s">
        <v>35</v>
      </c>
      <c r="L506" s="39">
        <v>1</v>
      </c>
      <c r="M506" s="150">
        <v>2343.9195</v>
      </c>
      <c r="N506" s="153">
        <f t="shared" si="34"/>
        <v>2343.9195</v>
      </c>
      <c r="O506" s="32"/>
      <c r="P506" s="35">
        <f t="shared" si="32"/>
        <v>0</v>
      </c>
      <c r="Q506" s="6" t="s">
        <v>24</v>
      </c>
      <c r="R506" s="7">
        <f>O506*M506</f>
        <v>0</v>
      </c>
      <c r="S506" s="8"/>
      <c r="T506" s="8"/>
      <c r="AB506" s="37"/>
      <c r="AC506" s="1"/>
      <c r="AD506" s="1"/>
      <c r="AH506" s="179" t="s">
        <v>1043</v>
      </c>
    </row>
    <row r="507" spans="2:34" ht="14.45" customHeight="1">
      <c r="B507" s="33" t="s">
        <v>5242</v>
      </c>
      <c r="C507" s="45"/>
      <c r="D507" s="41" t="s">
        <v>1047</v>
      </c>
      <c r="E507" s="41" t="s">
        <v>1048</v>
      </c>
      <c r="F507" s="42">
        <v>6</v>
      </c>
      <c r="G507" s="42" t="s">
        <v>614</v>
      </c>
      <c r="H507" s="51" t="s">
        <v>816</v>
      </c>
      <c r="I507" s="51"/>
      <c r="J507" s="51"/>
      <c r="K507" s="42" t="s">
        <v>35</v>
      </c>
      <c r="L507" s="39">
        <v>5</v>
      </c>
      <c r="M507" s="151">
        <v>483</v>
      </c>
      <c r="N507" s="153">
        <v>420</v>
      </c>
      <c r="O507" s="32"/>
      <c r="P507" s="35">
        <f t="shared" si="32"/>
        <v>0</v>
      </c>
      <c r="Q507" s="6" t="s">
        <v>24</v>
      </c>
      <c r="R507" s="7">
        <f>O507*M507</f>
        <v>0</v>
      </c>
      <c r="S507" s="8"/>
      <c r="T507" s="8"/>
      <c r="AB507" s="37"/>
      <c r="AC507" s="1"/>
      <c r="AD507" s="1"/>
      <c r="AH507" s="179" t="s">
        <v>5181</v>
      </c>
    </row>
    <row r="508" spans="2:34" ht="28.9" customHeight="1">
      <c r="B508" s="33"/>
      <c r="C508" s="41"/>
      <c r="D508" s="41" t="s">
        <v>1047</v>
      </c>
      <c r="E508" s="41" t="s">
        <v>1048</v>
      </c>
      <c r="F508" s="33">
        <v>7</v>
      </c>
      <c r="G508" s="42" t="s">
        <v>33</v>
      </c>
      <c r="H508" s="39" t="s">
        <v>110</v>
      </c>
      <c r="I508" s="39"/>
      <c r="J508" s="39"/>
      <c r="K508" s="39" t="s">
        <v>35</v>
      </c>
      <c r="L508" s="39">
        <v>5</v>
      </c>
      <c r="M508" s="150">
        <v>913.5</v>
      </c>
      <c r="N508" s="153">
        <f t="shared" ref="N508:N525" si="35">IF($N$4="в кассу предприятия",M508,IF($N$4="на счет ООО (КФХ)",M508*1.075,"-"))</f>
        <v>913.5</v>
      </c>
      <c r="O508" s="32"/>
      <c r="P508" s="35">
        <f t="shared" si="32"/>
        <v>0</v>
      </c>
      <c r="Q508" s="26" t="s">
        <v>36</v>
      </c>
      <c r="R508" s="26"/>
      <c r="S508" s="8"/>
      <c r="T508" s="8"/>
      <c r="AB508" s="37"/>
      <c r="AC508" s="1"/>
      <c r="AD508" s="1"/>
      <c r="AH508" s="179" t="s">
        <v>1046</v>
      </c>
    </row>
    <row r="509" spans="2:34" ht="28.9" customHeight="1">
      <c r="B509" s="33"/>
      <c r="C509" s="45"/>
      <c r="D509" s="36" t="s">
        <v>1050</v>
      </c>
      <c r="E509" s="36" t="s">
        <v>1051</v>
      </c>
      <c r="F509" s="42">
        <v>10</v>
      </c>
      <c r="G509" s="42" t="s">
        <v>48</v>
      </c>
      <c r="H509" s="42" t="s">
        <v>102</v>
      </c>
      <c r="I509" s="42"/>
      <c r="J509" s="42"/>
      <c r="K509" s="42" t="s">
        <v>35</v>
      </c>
      <c r="L509" s="39">
        <v>1</v>
      </c>
      <c r="M509" s="150">
        <v>2309.9295000000002</v>
      </c>
      <c r="N509" s="153">
        <f t="shared" si="35"/>
        <v>2309.9295000000002</v>
      </c>
      <c r="O509" s="32"/>
      <c r="P509" s="35">
        <f t="shared" si="32"/>
        <v>0</v>
      </c>
      <c r="Q509" s="26" t="s">
        <v>36</v>
      </c>
      <c r="R509" s="26"/>
      <c r="S509" s="8"/>
      <c r="T509" s="8"/>
      <c r="AB509" s="37"/>
      <c r="AC509" s="1"/>
      <c r="AD509" s="1"/>
      <c r="AH509" s="179" t="s">
        <v>1049</v>
      </c>
    </row>
    <row r="510" spans="2:34" ht="14.45" customHeight="1">
      <c r="B510" s="33" t="s">
        <v>4242</v>
      </c>
      <c r="C510" s="45"/>
      <c r="D510" s="36" t="s">
        <v>1053</v>
      </c>
      <c r="E510" s="36" t="s">
        <v>1054</v>
      </c>
      <c r="F510" s="33">
        <v>3</v>
      </c>
      <c r="G510" s="42" t="s">
        <v>28</v>
      </c>
      <c r="H510" s="42"/>
      <c r="I510" s="42"/>
      <c r="J510" s="54"/>
      <c r="K510" s="42" t="s">
        <v>29</v>
      </c>
      <c r="L510" s="39">
        <v>5</v>
      </c>
      <c r="M510" s="150">
        <v>823.18787652243282</v>
      </c>
      <c r="N510" s="153">
        <f t="shared" si="35"/>
        <v>823.18787652243282</v>
      </c>
      <c r="O510" s="32"/>
      <c r="P510" s="35">
        <f t="shared" si="32"/>
        <v>0</v>
      </c>
      <c r="Q510" s="26" t="s">
        <v>36</v>
      </c>
      <c r="R510" s="26"/>
      <c r="S510" s="8"/>
      <c r="T510" s="8"/>
      <c r="AB510" s="37"/>
      <c r="AC510" s="1"/>
      <c r="AD510" s="1"/>
      <c r="AH510" s="179" t="s">
        <v>1052</v>
      </c>
    </row>
    <row r="511" spans="2:34" s="5" customFormat="1" ht="14.45" customHeight="1">
      <c r="B511" s="33" t="s">
        <v>4243</v>
      </c>
      <c r="C511" s="45"/>
      <c r="D511" s="36" t="s">
        <v>1053</v>
      </c>
      <c r="E511" s="36" t="s">
        <v>1056</v>
      </c>
      <c r="F511" s="33">
        <v>3</v>
      </c>
      <c r="G511" s="42" t="s">
        <v>28</v>
      </c>
      <c r="H511" s="42"/>
      <c r="I511" s="42"/>
      <c r="J511" s="52"/>
      <c r="K511" s="42" t="s">
        <v>29</v>
      </c>
      <c r="L511" s="39">
        <v>5</v>
      </c>
      <c r="M511" s="150">
        <v>823.18787652243282</v>
      </c>
      <c r="N511" s="153">
        <f t="shared" si="35"/>
        <v>823.18787652243282</v>
      </c>
      <c r="O511" s="32"/>
      <c r="P511" s="35">
        <f t="shared" si="32"/>
        <v>0</v>
      </c>
      <c r="Q511" s="59" t="s">
        <v>36</v>
      </c>
      <c r="R511" s="59"/>
      <c r="AH511" s="179" t="s">
        <v>1055</v>
      </c>
    </row>
    <row r="512" spans="2:34" s="47" customFormat="1" ht="14.45" customHeight="1">
      <c r="B512" s="33" t="s">
        <v>4244</v>
      </c>
      <c r="C512" s="45"/>
      <c r="D512" s="36" t="s">
        <v>1053</v>
      </c>
      <c r="E512" s="36" t="s">
        <v>1058</v>
      </c>
      <c r="F512" s="42">
        <v>5</v>
      </c>
      <c r="G512" s="42" t="s">
        <v>65</v>
      </c>
      <c r="H512" s="42"/>
      <c r="I512" s="42"/>
      <c r="J512" s="50"/>
      <c r="K512" s="42" t="s">
        <v>29</v>
      </c>
      <c r="L512" s="39">
        <v>5</v>
      </c>
      <c r="M512" s="150">
        <v>1010.6115265006287</v>
      </c>
      <c r="N512" s="153">
        <f t="shared" si="35"/>
        <v>1010.6115265006287</v>
      </c>
      <c r="O512" s="32"/>
      <c r="P512" s="35">
        <f t="shared" si="32"/>
        <v>0</v>
      </c>
      <c r="Q512" s="48" t="s">
        <v>36</v>
      </c>
      <c r="R512" s="48"/>
      <c r="AH512" s="179" t="s">
        <v>1057</v>
      </c>
    </row>
    <row r="513" spans="2:34" s="47" customFormat="1" ht="14.45" customHeight="1">
      <c r="B513" s="33"/>
      <c r="C513" s="45"/>
      <c r="D513" s="36" t="s">
        <v>1053</v>
      </c>
      <c r="E513" s="36" t="s">
        <v>1060</v>
      </c>
      <c r="F513" s="42">
        <v>10</v>
      </c>
      <c r="G513" s="42" t="s">
        <v>48</v>
      </c>
      <c r="H513" s="42" t="s">
        <v>34</v>
      </c>
      <c r="I513" s="42"/>
      <c r="J513" s="52"/>
      <c r="K513" s="42" t="s">
        <v>35</v>
      </c>
      <c r="L513" s="39">
        <v>1</v>
      </c>
      <c r="M513" s="150">
        <v>2241.9494999999997</v>
      </c>
      <c r="N513" s="153">
        <f t="shared" si="35"/>
        <v>2241.9494999999997</v>
      </c>
      <c r="O513" s="32"/>
      <c r="P513" s="35">
        <f t="shared" si="32"/>
        <v>0</v>
      </c>
      <c r="Q513" s="48" t="s">
        <v>36</v>
      </c>
      <c r="R513" s="48"/>
      <c r="AH513" s="179" t="s">
        <v>1059</v>
      </c>
    </row>
    <row r="514" spans="2:34" ht="14.45" customHeight="1">
      <c r="B514" s="33"/>
      <c r="C514" s="45"/>
      <c r="D514" s="36" t="s">
        <v>1053</v>
      </c>
      <c r="E514" s="36" t="s">
        <v>1062</v>
      </c>
      <c r="F514" s="42">
        <v>10</v>
      </c>
      <c r="G514" s="42" t="s">
        <v>48</v>
      </c>
      <c r="H514" s="42" t="s">
        <v>110</v>
      </c>
      <c r="I514" s="42"/>
      <c r="J514" s="42"/>
      <c r="K514" s="42" t="s">
        <v>35</v>
      </c>
      <c r="L514" s="39">
        <v>1</v>
      </c>
      <c r="M514" s="150">
        <v>2241.9494999999997</v>
      </c>
      <c r="N514" s="153">
        <f t="shared" si="35"/>
        <v>2241.9494999999997</v>
      </c>
      <c r="O514" s="32"/>
      <c r="P514" s="35">
        <f t="shared" si="32"/>
        <v>0</v>
      </c>
      <c r="Q514" s="26" t="s">
        <v>36</v>
      </c>
      <c r="R514" s="26"/>
      <c r="S514" s="8"/>
      <c r="T514" s="8"/>
      <c r="AB514" s="37"/>
      <c r="AC514" s="1"/>
      <c r="AD514" s="1"/>
      <c r="AH514" s="179" t="s">
        <v>1061</v>
      </c>
    </row>
    <row r="515" spans="2:34" s="47" customFormat="1" ht="14.45" customHeight="1">
      <c r="B515" s="33"/>
      <c r="C515" s="45"/>
      <c r="D515" s="36" t="s">
        <v>1053</v>
      </c>
      <c r="E515" s="36" t="s">
        <v>1064</v>
      </c>
      <c r="F515" s="42">
        <v>10</v>
      </c>
      <c r="G515" s="42" t="s">
        <v>48</v>
      </c>
      <c r="H515" s="42" t="s">
        <v>102</v>
      </c>
      <c r="I515" s="42"/>
      <c r="J515" s="42"/>
      <c r="K515" s="42" t="s">
        <v>35</v>
      </c>
      <c r="L515" s="39">
        <v>1</v>
      </c>
      <c r="M515" s="150">
        <v>2241.9494999999997</v>
      </c>
      <c r="N515" s="153">
        <f t="shared" si="35"/>
        <v>2241.9494999999997</v>
      </c>
      <c r="O515" s="32"/>
      <c r="P515" s="35">
        <f t="shared" si="32"/>
        <v>0</v>
      </c>
      <c r="Q515" s="48" t="s">
        <v>36</v>
      </c>
      <c r="R515" s="48"/>
      <c r="AH515" s="179" t="s">
        <v>1063</v>
      </c>
    </row>
    <row r="516" spans="2:34" ht="14.45" customHeight="1">
      <c r="B516" s="33"/>
      <c r="C516" s="45"/>
      <c r="D516" s="36" t="s">
        <v>1053</v>
      </c>
      <c r="E516" s="36" t="s">
        <v>1066</v>
      </c>
      <c r="F516" s="42">
        <v>10</v>
      </c>
      <c r="G516" s="42" t="s">
        <v>48</v>
      </c>
      <c r="H516" s="42" t="s">
        <v>110</v>
      </c>
      <c r="I516" s="42"/>
      <c r="J516" s="52"/>
      <c r="K516" s="42" t="s">
        <v>35</v>
      </c>
      <c r="L516" s="39">
        <v>1</v>
      </c>
      <c r="M516" s="150">
        <v>2581.8494999999998</v>
      </c>
      <c r="N516" s="153">
        <f t="shared" si="35"/>
        <v>2581.8494999999998</v>
      </c>
      <c r="O516" s="32"/>
      <c r="P516" s="35">
        <f t="shared" si="32"/>
        <v>0</v>
      </c>
      <c r="Q516" s="26" t="s">
        <v>44</v>
      </c>
      <c r="R516" s="26"/>
      <c r="S516" s="8"/>
      <c r="T516" s="8"/>
      <c r="AB516" s="37"/>
      <c r="AC516" s="1"/>
      <c r="AD516" s="1"/>
      <c r="AH516" s="179" t="s">
        <v>1065</v>
      </c>
    </row>
    <row r="517" spans="2:34" ht="14.45" customHeight="1">
      <c r="B517" s="33" t="s">
        <v>4245</v>
      </c>
      <c r="C517" s="49"/>
      <c r="D517" s="34" t="s">
        <v>1068</v>
      </c>
      <c r="E517" s="34" t="s">
        <v>1069</v>
      </c>
      <c r="F517" s="42">
        <v>14</v>
      </c>
      <c r="G517" s="42" t="s">
        <v>86</v>
      </c>
      <c r="H517" s="42" t="s">
        <v>154</v>
      </c>
      <c r="I517" s="54"/>
      <c r="J517" s="54"/>
      <c r="K517" s="42" t="s">
        <v>29</v>
      </c>
      <c r="L517" s="39">
        <v>1</v>
      </c>
      <c r="M517" s="151">
        <v>3042</v>
      </c>
      <c r="N517" s="153">
        <f t="shared" si="35"/>
        <v>3042</v>
      </c>
      <c r="O517" s="32"/>
      <c r="P517" s="35">
        <f t="shared" si="32"/>
        <v>0</v>
      </c>
      <c r="Q517" s="26" t="s">
        <v>36</v>
      </c>
      <c r="R517" s="26"/>
      <c r="S517" s="8"/>
      <c r="T517" s="8"/>
      <c r="AB517" s="37"/>
      <c r="AC517" s="1"/>
      <c r="AD517" s="1"/>
      <c r="AH517" s="179" t="s">
        <v>1067</v>
      </c>
    </row>
    <row r="518" spans="2:34" s="47" customFormat="1" ht="14.45" customHeight="1">
      <c r="B518" s="33"/>
      <c r="C518" s="45"/>
      <c r="D518" s="36" t="s">
        <v>1071</v>
      </c>
      <c r="E518" s="36" t="s">
        <v>1072</v>
      </c>
      <c r="F518" s="42">
        <v>10</v>
      </c>
      <c r="G518" s="42" t="s">
        <v>48</v>
      </c>
      <c r="H518" s="42" t="s">
        <v>110</v>
      </c>
      <c r="I518" s="42"/>
      <c r="J518" s="42"/>
      <c r="K518" s="42" t="s">
        <v>35</v>
      </c>
      <c r="L518" s="39">
        <v>1</v>
      </c>
      <c r="M518" s="150">
        <v>2309.9295000000002</v>
      </c>
      <c r="N518" s="153">
        <f t="shared" si="35"/>
        <v>2309.9295000000002</v>
      </c>
      <c r="O518" s="32"/>
      <c r="P518" s="35">
        <f t="shared" si="32"/>
        <v>0</v>
      </c>
      <c r="Q518" s="48" t="s">
        <v>36</v>
      </c>
      <c r="R518" s="48"/>
      <c r="AH518" s="179" t="s">
        <v>1070</v>
      </c>
    </row>
    <row r="519" spans="2:34" s="47" customFormat="1" ht="14.45" customHeight="1">
      <c r="B519" s="33"/>
      <c r="C519" s="45"/>
      <c r="D519" s="36" t="s">
        <v>1074</v>
      </c>
      <c r="E519" s="36" t="s">
        <v>1075</v>
      </c>
      <c r="F519" s="42">
        <v>10</v>
      </c>
      <c r="G519" s="42" t="s">
        <v>48</v>
      </c>
      <c r="H519" s="42" t="s">
        <v>110</v>
      </c>
      <c r="I519" s="42"/>
      <c r="J519" s="42"/>
      <c r="K519" s="42" t="s">
        <v>35</v>
      </c>
      <c r="L519" s="39">
        <v>1</v>
      </c>
      <c r="M519" s="150">
        <v>2309.9295000000002</v>
      </c>
      <c r="N519" s="153">
        <f t="shared" si="35"/>
        <v>2309.9295000000002</v>
      </c>
      <c r="O519" s="32"/>
      <c r="P519" s="35">
        <f t="shared" si="32"/>
        <v>0</v>
      </c>
      <c r="Q519" s="48"/>
      <c r="R519" s="48"/>
      <c r="AH519" s="179" t="s">
        <v>1073</v>
      </c>
    </row>
    <row r="520" spans="2:34" s="47" customFormat="1" ht="14.45" customHeight="1">
      <c r="B520" s="33"/>
      <c r="C520" s="45"/>
      <c r="D520" s="36" t="s">
        <v>1077</v>
      </c>
      <c r="E520" s="36" t="s">
        <v>1078</v>
      </c>
      <c r="F520" s="42">
        <v>10</v>
      </c>
      <c r="G520" s="42" t="s">
        <v>48</v>
      </c>
      <c r="H520" s="42" t="s">
        <v>1080</v>
      </c>
      <c r="I520" s="42"/>
      <c r="J520" s="52"/>
      <c r="K520" s="42" t="s">
        <v>35</v>
      </c>
      <c r="L520" s="39">
        <v>1</v>
      </c>
      <c r="M520" s="150">
        <v>2309.9295000000002</v>
      </c>
      <c r="N520" s="153">
        <f t="shared" si="35"/>
        <v>2309.9295000000002</v>
      </c>
      <c r="O520" s="32"/>
      <c r="P520" s="35">
        <f t="shared" si="32"/>
        <v>0</v>
      </c>
      <c r="Q520" s="48"/>
      <c r="R520" s="48"/>
      <c r="AH520" s="179" t="s">
        <v>1079</v>
      </c>
    </row>
    <row r="521" spans="2:34" s="47" customFormat="1" ht="14.45" customHeight="1">
      <c r="B521" s="33"/>
      <c r="C521" s="45"/>
      <c r="D521" s="36" t="s">
        <v>1077</v>
      </c>
      <c r="E521" s="36" t="s">
        <v>1078</v>
      </c>
      <c r="F521" s="42">
        <v>16</v>
      </c>
      <c r="G521" s="42" t="s">
        <v>69</v>
      </c>
      <c r="H521" s="42" t="s">
        <v>163</v>
      </c>
      <c r="I521" s="42"/>
      <c r="J521" s="50"/>
      <c r="K521" s="42" t="s">
        <v>35</v>
      </c>
      <c r="L521" s="39">
        <v>1</v>
      </c>
      <c r="M521" s="150">
        <v>3651.7619999999993</v>
      </c>
      <c r="N521" s="153">
        <f t="shared" si="35"/>
        <v>3651.7619999999993</v>
      </c>
      <c r="O521" s="32"/>
      <c r="P521" s="35">
        <f t="shared" si="32"/>
        <v>0</v>
      </c>
      <c r="Q521" s="48"/>
      <c r="R521" s="48"/>
      <c r="AH521" s="179" t="s">
        <v>1076</v>
      </c>
    </row>
    <row r="522" spans="2:34" s="47" customFormat="1" ht="14.45" customHeight="1">
      <c r="B522" s="33" t="s">
        <v>4246</v>
      </c>
      <c r="C522" s="49"/>
      <c r="D522" s="34" t="s">
        <v>1081</v>
      </c>
      <c r="E522" s="34" t="s">
        <v>1082</v>
      </c>
      <c r="F522" s="33">
        <v>24</v>
      </c>
      <c r="G522" s="42" t="s">
        <v>118</v>
      </c>
      <c r="H522" s="42" t="s">
        <v>542</v>
      </c>
      <c r="I522" s="54"/>
      <c r="J522" s="54"/>
      <c r="K522" s="42" t="s">
        <v>120</v>
      </c>
      <c r="L522" s="39">
        <v>1</v>
      </c>
      <c r="M522" s="151">
        <v>3581</v>
      </c>
      <c r="N522" s="153">
        <f t="shared" si="35"/>
        <v>3581</v>
      </c>
      <c r="O522" s="32"/>
      <c r="P522" s="35">
        <f t="shared" si="32"/>
        <v>0</v>
      </c>
      <c r="Q522" s="48"/>
      <c r="R522" s="48"/>
      <c r="AH522" s="179" t="s">
        <v>1083</v>
      </c>
    </row>
    <row r="523" spans="2:34" s="47" customFormat="1" ht="14.45" customHeight="1">
      <c r="B523" s="33"/>
      <c r="C523" s="45"/>
      <c r="D523" s="36" t="s">
        <v>1085</v>
      </c>
      <c r="E523" s="36" t="s">
        <v>1086</v>
      </c>
      <c r="F523" s="42">
        <v>10</v>
      </c>
      <c r="G523" s="42" t="s">
        <v>48</v>
      </c>
      <c r="H523" s="42" t="s">
        <v>418</v>
      </c>
      <c r="I523" s="42"/>
      <c r="J523" s="42"/>
      <c r="K523" s="42" t="s">
        <v>35</v>
      </c>
      <c r="L523" s="39">
        <v>1</v>
      </c>
      <c r="M523" s="150">
        <v>2309.9295000000002</v>
      </c>
      <c r="N523" s="153">
        <f t="shared" si="35"/>
        <v>2309.9295000000002</v>
      </c>
      <c r="O523" s="32"/>
      <c r="P523" s="35">
        <f t="shared" si="32"/>
        <v>0</v>
      </c>
      <c r="Q523" s="48"/>
      <c r="R523" s="48"/>
      <c r="AH523" s="179" t="s">
        <v>1084</v>
      </c>
    </row>
    <row r="524" spans="2:34" s="47" customFormat="1" ht="14.45" customHeight="1">
      <c r="B524" s="33"/>
      <c r="C524" s="45"/>
      <c r="D524" s="36" t="s">
        <v>1088</v>
      </c>
      <c r="E524" s="36" t="s">
        <v>1089</v>
      </c>
      <c r="F524" s="42">
        <v>10</v>
      </c>
      <c r="G524" s="42" t="s">
        <v>48</v>
      </c>
      <c r="H524" s="42" t="s">
        <v>76</v>
      </c>
      <c r="I524" s="42"/>
      <c r="J524" s="38"/>
      <c r="K524" s="42" t="s">
        <v>35</v>
      </c>
      <c r="L524" s="39">
        <v>1</v>
      </c>
      <c r="M524" s="150">
        <v>2241.9494999999997</v>
      </c>
      <c r="N524" s="153">
        <f t="shared" si="35"/>
        <v>2241.9494999999997</v>
      </c>
      <c r="O524" s="32"/>
      <c r="P524" s="35">
        <f t="shared" si="32"/>
        <v>0</v>
      </c>
      <c r="Q524" s="48"/>
      <c r="R524" s="48"/>
      <c r="AH524" s="179" t="s">
        <v>1087</v>
      </c>
    </row>
    <row r="525" spans="2:34" s="47" customFormat="1" ht="14.45" customHeight="1">
      <c r="B525" s="33"/>
      <c r="C525" s="45"/>
      <c r="D525" s="34" t="s">
        <v>1091</v>
      </c>
      <c r="E525" s="34" t="s">
        <v>1092</v>
      </c>
      <c r="F525" s="42">
        <v>14</v>
      </c>
      <c r="G525" s="42" t="s">
        <v>86</v>
      </c>
      <c r="H525" s="42" t="s">
        <v>163</v>
      </c>
      <c r="I525" s="54"/>
      <c r="J525" s="54"/>
      <c r="K525" s="42" t="s">
        <v>35</v>
      </c>
      <c r="L525" s="39">
        <v>1</v>
      </c>
      <c r="M525" s="151">
        <v>3629</v>
      </c>
      <c r="N525" s="153">
        <f t="shared" si="35"/>
        <v>3629</v>
      </c>
      <c r="O525" s="32"/>
      <c r="P525" s="35">
        <f t="shared" ref="P525:P588" si="36">IF($N$4="","-",IF(O525&lt;100,N525*O525,IF(O525&gt;=100,(O525*N525)*0.9)))</f>
        <v>0</v>
      </c>
      <c r="Q525" s="48"/>
      <c r="R525" s="48"/>
      <c r="AH525" s="179" t="s">
        <v>1090</v>
      </c>
    </row>
    <row r="526" spans="2:34" s="47" customFormat="1" ht="14.45" customHeight="1">
      <c r="B526" s="33" t="s">
        <v>5243</v>
      </c>
      <c r="C526" s="45"/>
      <c r="D526" s="41" t="s">
        <v>5343</v>
      </c>
      <c r="E526" s="41" t="s">
        <v>5311</v>
      </c>
      <c r="F526" s="42">
        <v>17</v>
      </c>
      <c r="G526" s="42" t="s">
        <v>5265</v>
      </c>
      <c r="H526" s="51" t="s">
        <v>102</v>
      </c>
      <c r="I526" s="51"/>
      <c r="J526" s="51"/>
      <c r="K526" s="42" t="s">
        <v>35</v>
      </c>
      <c r="L526" s="39">
        <v>1</v>
      </c>
      <c r="M526" s="151">
        <v>5147</v>
      </c>
      <c r="N526" s="153">
        <v>4460</v>
      </c>
      <c r="O526" s="32"/>
      <c r="P526" s="35">
        <f t="shared" si="36"/>
        <v>0</v>
      </c>
      <c r="Q526" s="48"/>
      <c r="R526" s="48"/>
      <c r="AH526" s="179" t="s">
        <v>5182</v>
      </c>
    </row>
    <row r="527" spans="2:34" s="47" customFormat="1" ht="14.45" customHeight="1">
      <c r="B527" s="33"/>
      <c r="C527" s="45"/>
      <c r="D527" s="36" t="s">
        <v>1094</v>
      </c>
      <c r="E527" s="36" t="s">
        <v>1095</v>
      </c>
      <c r="F527" s="42">
        <v>16</v>
      </c>
      <c r="G527" s="42" t="s">
        <v>69</v>
      </c>
      <c r="H527" s="42" t="s">
        <v>154</v>
      </c>
      <c r="I527" s="42"/>
      <c r="J527" s="42"/>
      <c r="K527" s="42" t="s">
        <v>35</v>
      </c>
      <c r="L527" s="39">
        <v>1</v>
      </c>
      <c r="M527" s="150">
        <v>3549.7920000000008</v>
      </c>
      <c r="N527" s="153">
        <f t="shared" ref="N527:N560" si="37">IF($N$4="в кассу предприятия",M527,IF($N$4="на счет ООО (КФХ)",M527*1.075,"-"))</f>
        <v>3549.7920000000008</v>
      </c>
      <c r="O527" s="32"/>
      <c r="P527" s="35">
        <f t="shared" si="36"/>
        <v>0</v>
      </c>
      <c r="Q527" s="48"/>
      <c r="R527" s="48"/>
      <c r="AH527" s="179" t="s">
        <v>1093</v>
      </c>
    </row>
    <row r="528" spans="2:34" s="47" customFormat="1" ht="14.45" customHeight="1">
      <c r="B528" s="33"/>
      <c r="C528" s="45"/>
      <c r="D528" s="36" t="s">
        <v>1097</v>
      </c>
      <c r="E528" s="36" t="s">
        <v>1098</v>
      </c>
      <c r="F528" s="42">
        <v>10</v>
      </c>
      <c r="G528" s="42" t="s">
        <v>48</v>
      </c>
      <c r="H528" s="42" t="s">
        <v>76</v>
      </c>
      <c r="I528" s="42"/>
      <c r="J528" s="52"/>
      <c r="K528" s="42" t="s">
        <v>35</v>
      </c>
      <c r="L528" s="39">
        <v>1</v>
      </c>
      <c r="M528" s="150">
        <v>2173.9694999999997</v>
      </c>
      <c r="N528" s="153">
        <f t="shared" si="37"/>
        <v>2173.9694999999997</v>
      </c>
      <c r="O528" s="32"/>
      <c r="P528" s="35">
        <f t="shared" si="36"/>
        <v>0</v>
      </c>
      <c r="Q528" s="48"/>
      <c r="R528" s="48"/>
      <c r="AH528" s="179" t="s">
        <v>1096</v>
      </c>
    </row>
    <row r="529" spans="2:34" s="47" customFormat="1" ht="14.45" customHeight="1">
      <c r="B529" s="33"/>
      <c r="C529" s="45"/>
      <c r="D529" s="36" t="s">
        <v>1100</v>
      </c>
      <c r="E529" s="36" t="s">
        <v>1101</v>
      </c>
      <c r="F529" s="42">
        <v>10</v>
      </c>
      <c r="G529" s="42" t="s">
        <v>48</v>
      </c>
      <c r="H529" s="42" t="s">
        <v>34</v>
      </c>
      <c r="I529" s="42"/>
      <c r="J529" s="67"/>
      <c r="K529" s="42" t="s">
        <v>35</v>
      </c>
      <c r="L529" s="39">
        <v>1</v>
      </c>
      <c r="M529" s="150">
        <v>2173.9694999999997</v>
      </c>
      <c r="N529" s="153">
        <f t="shared" si="37"/>
        <v>2173.9694999999997</v>
      </c>
      <c r="O529" s="32"/>
      <c r="P529" s="35">
        <f t="shared" si="36"/>
        <v>0</v>
      </c>
      <c r="Q529" s="48"/>
      <c r="R529" s="48"/>
      <c r="AH529" s="179" t="s">
        <v>1102</v>
      </c>
    </row>
    <row r="530" spans="2:34" s="47" customFormat="1" ht="14.45" customHeight="1">
      <c r="B530" s="33"/>
      <c r="C530" s="45"/>
      <c r="D530" s="36" t="s">
        <v>1100</v>
      </c>
      <c r="E530" s="36" t="s">
        <v>1101</v>
      </c>
      <c r="F530" s="42">
        <v>16</v>
      </c>
      <c r="G530" s="42" t="s">
        <v>69</v>
      </c>
      <c r="H530" s="42" t="s">
        <v>154</v>
      </c>
      <c r="I530" s="42"/>
      <c r="J530" s="54"/>
      <c r="K530" s="42" t="s">
        <v>35</v>
      </c>
      <c r="L530" s="39">
        <v>1</v>
      </c>
      <c r="M530" s="150">
        <v>3549.7920000000008</v>
      </c>
      <c r="N530" s="153">
        <f t="shared" si="37"/>
        <v>3549.7920000000008</v>
      </c>
      <c r="O530" s="32"/>
      <c r="P530" s="35">
        <f t="shared" si="36"/>
        <v>0</v>
      </c>
      <c r="Q530" s="48"/>
      <c r="R530" s="48"/>
      <c r="AH530" s="179" t="s">
        <v>1099</v>
      </c>
    </row>
    <row r="531" spans="2:34" s="47" customFormat="1" ht="14.45" customHeight="1">
      <c r="B531" s="33"/>
      <c r="C531" s="45"/>
      <c r="D531" s="36" t="s">
        <v>1104</v>
      </c>
      <c r="E531" s="36" t="s">
        <v>1105</v>
      </c>
      <c r="F531" s="42">
        <v>10</v>
      </c>
      <c r="G531" s="42" t="s">
        <v>48</v>
      </c>
      <c r="H531" s="42" t="s">
        <v>154</v>
      </c>
      <c r="I531" s="42"/>
      <c r="J531" s="51"/>
      <c r="K531" s="42" t="s">
        <v>35</v>
      </c>
      <c r="L531" s="39">
        <v>1</v>
      </c>
      <c r="M531" s="150">
        <v>2343.9195</v>
      </c>
      <c r="N531" s="153">
        <f t="shared" si="37"/>
        <v>2343.9195</v>
      </c>
      <c r="O531" s="32"/>
      <c r="P531" s="35">
        <f t="shared" si="36"/>
        <v>0</v>
      </c>
      <c r="Q531" s="48"/>
      <c r="R531" s="48"/>
      <c r="AH531" s="179" t="s">
        <v>1106</v>
      </c>
    </row>
    <row r="532" spans="2:34" s="47" customFormat="1" ht="14.45" customHeight="1">
      <c r="B532" s="33"/>
      <c r="C532" s="45"/>
      <c r="D532" s="36" t="s">
        <v>1104</v>
      </c>
      <c r="E532" s="36" t="s">
        <v>1105</v>
      </c>
      <c r="F532" s="42">
        <v>16</v>
      </c>
      <c r="G532" s="42" t="s">
        <v>69</v>
      </c>
      <c r="H532" s="42" t="s">
        <v>170</v>
      </c>
      <c r="I532" s="42"/>
      <c r="J532" s="50"/>
      <c r="K532" s="42" t="s">
        <v>35</v>
      </c>
      <c r="L532" s="39">
        <v>1</v>
      </c>
      <c r="M532" s="150">
        <v>3549.7920000000008</v>
      </c>
      <c r="N532" s="153">
        <f t="shared" si="37"/>
        <v>3549.7920000000008</v>
      </c>
      <c r="O532" s="32"/>
      <c r="P532" s="35">
        <f t="shared" si="36"/>
        <v>0</v>
      </c>
      <c r="Q532" s="48"/>
      <c r="R532" s="48"/>
      <c r="AH532" s="179" t="s">
        <v>1103</v>
      </c>
    </row>
    <row r="533" spans="2:34" s="47" customFormat="1" ht="14.45" customHeight="1">
      <c r="B533" s="33"/>
      <c r="C533" s="45"/>
      <c r="D533" s="36" t="s">
        <v>1108</v>
      </c>
      <c r="E533" s="36" t="s">
        <v>1109</v>
      </c>
      <c r="F533" s="42">
        <v>10</v>
      </c>
      <c r="G533" s="42" t="s">
        <v>48</v>
      </c>
      <c r="H533" s="42" t="s">
        <v>72</v>
      </c>
      <c r="I533" s="42"/>
      <c r="J533" s="54"/>
      <c r="K533" s="42" t="s">
        <v>35</v>
      </c>
      <c r="L533" s="39">
        <v>1</v>
      </c>
      <c r="M533" s="150">
        <v>2173.9694999999997</v>
      </c>
      <c r="N533" s="153">
        <f t="shared" si="37"/>
        <v>2173.9694999999997</v>
      </c>
      <c r="O533" s="32"/>
      <c r="P533" s="35">
        <f t="shared" si="36"/>
        <v>0</v>
      </c>
      <c r="Q533" s="48"/>
      <c r="R533" s="48"/>
      <c r="AH533" s="179" t="s">
        <v>1107</v>
      </c>
    </row>
    <row r="534" spans="2:34" s="47" customFormat="1" ht="14.45" customHeight="1">
      <c r="B534" s="33"/>
      <c r="C534" s="45"/>
      <c r="D534" s="36" t="s">
        <v>1108</v>
      </c>
      <c r="E534" s="36" t="s">
        <v>1109</v>
      </c>
      <c r="F534" s="42">
        <v>10</v>
      </c>
      <c r="G534" s="42" t="s">
        <v>48</v>
      </c>
      <c r="H534" s="42" t="s">
        <v>72</v>
      </c>
      <c r="I534" s="42"/>
      <c r="J534" s="50"/>
      <c r="K534" s="42" t="s">
        <v>35</v>
      </c>
      <c r="L534" s="39">
        <v>1</v>
      </c>
      <c r="M534" s="150">
        <v>2547.8594999999996</v>
      </c>
      <c r="N534" s="153">
        <f t="shared" si="37"/>
        <v>2547.8594999999996</v>
      </c>
      <c r="O534" s="32"/>
      <c r="P534" s="35">
        <f t="shared" si="36"/>
        <v>0</v>
      </c>
      <c r="Q534" s="48"/>
      <c r="R534" s="48"/>
      <c r="AH534" s="179" t="s">
        <v>1110</v>
      </c>
    </row>
    <row r="535" spans="2:34" s="47" customFormat="1" ht="14.45" customHeight="1">
      <c r="B535" s="33" t="s">
        <v>4247</v>
      </c>
      <c r="C535" s="45"/>
      <c r="D535" s="36" t="s">
        <v>1112</v>
      </c>
      <c r="E535" s="36" t="s">
        <v>1113</v>
      </c>
      <c r="F535" s="33">
        <v>3</v>
      </c>
      <c r="G535" s="42" t="s">
        <v>28</v>
      </c>
      <c r="H535" s="42"/>
      <c r="I535" s="42"/>
      <c r="J535" s="42"/>
      <c r="K535" s="42" t="s">
        <v>29</v>
      </c>
      <c r="L535" s="39">
        <v>5</v>
      </c>
      <c r="M535" s="150">
        <v>727.55801283808876</v>
      </c>
      <c r="N535" s="153">
        <f t="shared" si="37"/>
        <v>727.55801283808876</v>
      </c>
      <c r="O535" s="32"/>
      <c r="P535" s="35">
        <f t="shared" si="36"/>
        <v>0</v>
      </c>
      <c r="Q535" s="48"/>
      <c r="R535" s="48"/>
      <c r="AH535" s="179" t="s">
        <v>1111</v>
      </c>
    </row>
    <row r="536" spans="2:34" s="47" customFormat="1" ht="14.45" customHeight="1">
      <c r="B536" s="33"/>
      <c r="C536" s="45"/>
      <c r="D536" s="34" t="s">
        <v>1112</v>
      </c>
      <c r="E536" s="34" t="s">
        <v>1113</v>
      </c>
      <c r="F536" s="42">
        <v>14</v>
      </c>
      <c r="G536" s="42" t="s">
        <v>86</v>
      </c>
      <c r="H536" s="42" t="s">
        <v>397</v>
      </c>
      <c r="I536" s="54"/>
      <c r="J536" s="54"/>
      <c r="K536" s="42" t="s">
        <v>29</v>
      </c>
      <c r="L536" s="39">
        <v>1</v>
      </c>
      <c r="M536" s="151">
        <v>2709</v>
      </c>
      <c r="N536" s="153">
        <f t="shared" si="37"/>
        <v>2709</v>
      </c>
      <c r="O536" s="32"/>
      <c r="P536" s="35">
        <f t="shared" si="36"/>
        <v>0</v>
      </c>
      <c r="Q536" s="48"/>
      <c r="R536" s="48"/>
      <c r="AH536" s="179" t="s">
        <v>1114</v>
      </c>
    </row>
    <row r="537" spans="2:34" s="47" customFormat="1" ht="14.45" customHeight="1">
      <c r="B537" s="33"/>
      <c r="C537" s="45"/>
      <c r="D537" s="41" t="s">
        <v>1112</v>
      </c>
      <c r="E537" s="41" t="s">
        <v>1113</v>
      </c>
      <c r="F537" s="42">
        <v>14</v>
      </c>
      <c r="G537" s="51" t="s">
        <v>86</v>
      </c>
      <c r="H537" s="39" t="s">
        <v>956</v>
      </c>
      <c r="I537" s="51"/>
      <c r="J537" s="42"/>
      <c r="K537" s="42" t="s">
        <v>29</v>
      </c>
      <c r="L537" s="39">
        <v>1</v>
      </c>
      <c r="M537" s="150">
        <v>3010.5</v>
      </c>
      <c r="N537" s="153">
        <f t="shared" si="37"/>
        <v>3010.5</v>
      </c>
      <c r="O537" s="32"/>
      <c r="P537" s="35">
        <f t="shared" si="36"/>
        <v>0</v>
      </c>
      <c r="Q537" s="48"/>
      <c r="R537" s="48"/>
      <c r="AH537" s="179" t="s">
        <v>1114</v>
      </c>
    </row>
    <row r="538" spans="2:34" s="47" customFormat="1" ht="14.45" customHeight="1">
      <c r="B538" s="33" t="s">
        <v>4248</v>
      </c>
      <c r="C538" s="45"/>
      <c r="D538" s="36" t="s">
        <v>1116</v>
      </c>
      <c r="E538" s="36" t="s">
        <v>1117</v>
      </c>
      <c r="F538" s="33">
        <v>3</v>
      </c>
      <c r="G538" s="42" t="s">
        <v>28</v>
      </c>
      <c r="H538" s="42"/>
      <c r="I538" s="42"/>
      <c r="J538" s="42"/>
      <c r="K538" s="42" t="s">
        <v>29</v>
      </c>
      <c r="L538" s="39">
        <v>5</v>
      </c>
      <c r="M538" s="150">
        <v>823.18787652243282</v>
      </c>
      <c r="N538" s="153">
        <f t="shared" si="37"/>
        <v>823.18787652243282</v>
      </c>
      <c r="O538" s="32"/>
      <c r="P538" s="35">
        <f t="shared" si="36"/>
        <v>0</v>
      </c>
      <c r="Q538" s="48"/>
      <c r="R538" s="48"/>
      <c r="AH538" s="179" t="s">
        <v>1115</v>
      </c>
    </row>
    <row r="539" spans="2:34" s="47" customFormat="1" ht="14.45" customHeight="1">
      <c r="B539" s="33" t="s">
        <v>4249</v>
      </c>
      <c r="C539" s="45"/>
      <c r="D539" s="36" t="s">
        <v>1119</v>
      </c>
      <c r="E539" s="36" t="s">
        <v>1120</v>
      </c>
      <c r="F539" s="33">
        <v>3</v>
      </c>
      <c r="G539" s="42" t="s">
        <v>28</v>
      </c>
      <c r="H539" s="42"/>
      <c r="I539" s="42"/>
      <c r="J539" s="50"/>
      <c r="K539" s="42" t="s">
        <v>29</v>
      </c>
      <c r="L539" s="39">
        <v>5</v>
      </c>
      <c r="M539" s="150">
        <v>727.55801283808876</v>
      </c>
      <c r="N539" s="153">
        <f t="shared" si="37"/>
        <v>727.55801283808876</v>
      </c>
      <c r="O539" s="32"/>
      <c r="P539" s="35">
        <f t="shared" si="36"/>
        <v>0</v>
      </c>
      <c r="Q539" s="48"/>
      <c r="R539" s="48"/>
      <c r="AH539" s="179" t="s">
        <v>1118</v>
      </c>
    </row>
    <row r="540" spans="2:34" s="47" customFormat="1" ht="14.45" customHeight="1">
      <c r="B540" s="33"/>
      <c r="C540" s="45"/>
      <c r="D540" s="36" t="s">
        <v>1122</v>
      </c>
      <c r="E540" s="36" t="s">
        <v>1123</v>
      </c>
      <c r="F540" s="42">
        <v>10</v>
      </c>
      <c r="G540" s="42" t="s">
        <v>48</v>
      </c>
      <c r="H540" s="42"/>
      <c r="I540" s="42" t="s">
        <v>57</v>
      </c>
      <c r="J540" s="53"/>
      <c r="K540" s="42" t="s">
        <v>35</v>
      </c>
      <c r="L540" s="39">
        <v>1</v>
      </c>
      <c r="M540" s="150">
        <v>3805.4895000000001</v>
      </c>
      <c r="N540" s="153">
        <f t="shared" si="37"/>
        <v>3805.4895000000001</v>
      </c>
      <c r="O540" s="32"/>
      <c r="P540" s="35">
        <f t="shared" si="36"/>
        <v>0</v>
      </c>
      <c r="Q540" s="48"/>
      <c r="R540" s="48"/>
      <c r="AH540" s="179" t="s">
        <v>1121</v>
      </c>
    </row>
    <row r="541" spans="2:34" s="47" customFormat="1" ht="14.45" customHeight="1">
      <c r="B541" s="33"/>
      <c r="C541" s="45"/>
      <c r="D541" s="36" t="s">
        <v>1125</v>
      </c>
      <c r="E541" s="36" t="s">
        <v>1126</v>
      </c>
      <c r="F541" s="42">
        <v>10</v>
      </c>
      <c r="G541" s="42" t="s">
        <v>48</v>
      </c>
      <c r="H541" s="42"/>
      <c r="I541" s="42" t="s">
        <v>178</v>
      </c>
      <c r="J541" s="52"/>
      <c r="K541" s="42" t="s">
        <v>35</v>
      </c>
      <c r="L541" s="39">
        <v>1</v>
      </c>
      <c r="M541" s="150">
        <v>3805.4895000000001</v>
      </c>
      <c r="N541" s="153">
        <f t="shared" si="37"/>
        <v>3805.4895000000001</v>
      </c>
      <c r="O541" s="32"/>
      <c r="P541" s="35">
        <f t="shared" si="36"/>
        <v>0</v>
      </c>
      <c r="Q541" s="48"/>
      <c r="R541" s="48"/>
      <c r="AH541" s="179" t="s">
        <v>1124</v>
      </c>
    </row>
    <row r="542" spans="2:34" s="47" customFormat="1" ht="14.45" customHeight="1">
      <c r="B542" s="33"/>
      <c r="C542" s="45"/>
      <c r="D542" s="36" t="s">
        <v>1128</v>
      </c>
      <c r="E542" s="36" t="s">
        <v>1129</v>
      </c>
      <c r="F542" s="42">
        <v>10</v>
      </c>
      <c r="G542" s="42" t="s">
        <v>48</v>
      </c>
      <c r="H542" s="42" t="s">
        <v>110</v>
      </c>
      <c r="I542" s="42"/>
      <c r="J542" s="42"/>
      <c r="K542" s="42" t="s">
        <v>35</v>
      </c>
      <c r="L542" s="39">
        <v>1</v>
      </c>
      <c r="M542" s="150">
        <v>2343.9195</v>
      </c>
      <c r="N542" s="153">
        <f t="shared" si="37"/>
        <v>2343.9195</v>
      </c>
      <c r="O542" s="32"/>
      <c r="P542" s="35">
        <f t="shared" si="36"/>
        <v>0</v>
      </c>
      <c r="Q542" s="48"/>
      <c r="R542" s="48"/>
      <c r="AH542" s="179" t="s">
        <v>1127</v>
      </c>
    </row>
    <row r="543" spans="2:34" s="47" customFormat="1" ht="14.45" customHeight="1">
      <c r="B543" s="33"/>
      <c r="C543" s="45"/>
      <c r="D543" s="36" t="s">
        <v>1131</v>
      </c>
      <c r="E543" s="36" t="s">
        <v>1132</v>
      </c>
      <c r="F543" s="42">
        <v>10</v>
      </c>
      <c r="G543" s="42" t="s">
        <v>48</v>
      </c>
      <c r="H543" s="42" t="s">
        <v>134</v>
      </c>
      <c r="I543" s="42"/>
      <c r="J543" s="42"/>
      <c r="K543" s="42" t="s">
        <v>35</v>
      </c>
      <c r="L543" s="39">
        <v>1</v>
      </c>
      <c r="M543" s="150">
        <v>2309.9295000000002</v>
      </c>
      <c r="N543" s="153">
        <f t="shared" si="37"/>
        <v>2309.9295000000002</v>
      </c>
      <c r="O543" s="32"/>
      <c r="P543" s="35">
        <f t="shared" si="36"/>
        <v>0</v>
      </c>
      <c r="Q543" s="48"/>
      <c r="R543" s="48"/>
      <c r="AH543" s="179" t="s">
        <v>1130</v>
      </c>
    </row>
    <row r="544" spans="2:34" s="47" customFormat="1" ht="14.45" customHeight="1">
      <c r="B544" s="33"/>
      <c r="C544" s="45"/>
      <c r="D544" s="36" t="s">
        <v>1134</v>
      </c>
      <c r="E544" s="36" t="s">
        <v>1135</v>
      </c>
      <c r="F544" s="42">
        <v>10</v>
      </c>
      <c r="G544" s="42" t="s">
        <v>48</v>
      </c>
      <c r="H544" s="42" t="s">
        <v>110</v>
      </c>
      <c r="I544" s="42"/>
      <c r="J544" s="38"/>
      <c r="K544" s="42" t="s">
        <v>35</v>
      </c>
      <c r="L544" s="39">
        <v>1</v>
      </c>
      <c r="M544" s="150">
        <v>2241.9494999999997</v>
      </c>
      <c r="N544" s="153">
        <f t="shared" si="37"/>
        <v>2241.9494999999997</v>
      </c>
      <c r="O544" s="32"/>
      <c r="P544" s="35">
        <f t="shared" si="36"/>
        <v>0</v>
      </c>
      <c r="Q544" s="48"/>
      <c r="R544" s="48"/>
      <c r="AH544" s="179" t="s">
        <v>1133</v>
      </c>
    </row>
    <row r="545" spans="2:34" s="47" customFormat="1" ht="14.45" customHeight="1">
      <c r="B545" s="33"/>
      <c r="C545" s="45"/>
      <c r="D545" s="36" t="s">
        <v>1137</v>
      </c>
      <c r="E545" s="36" t="s">
        <v>1138</v>
      </c>
      <c r="F545" s="42">
        <v>10</v>
      </c>
      <c r="G545" s="42" t="s">
        <v>48</v>
      </c>
      <c r="H545" s="42" t="s">
        <v>231</v>
      </c>
      <c r="I545" s="42"/>
      <c r="J545" s="38"/>
      <c r="K545" s="42" t="s">
        <v>35</v>
      </c>
      <c r="L545" s="39">
        <v>1</v>
      </c>
      <c r="M545" s="150">
        <v>2241.9494999999997</v>
      </c>
      <c r="N545" s="153">
        <f t="shared" si="37"/>
        <v>2241.9494999999997</v>
      </c>
      <c r="O545" s="32"/>
      <c r="P545" s="35">
        <f t="shared" si="36"/>
        <v>0</v>
      </c>
      <c r="Q545" s="48"/>
      <c r="R545" s="48"/>
      <c r="AH545" s="179" t="s">
        <v>1136</v>
      </c>
    </row>
    <row r="546" spans="2:34" s="47" customFormat="1" ht="14.45" customHeight="1">
      <c r="B546" s="33"/>
      <c r="C546" s="45"/>
      <c r="D546" s="36" t="s">
        <v>1140</v>
      </c>
      <c r="E546" s="36" t="s">
        <v>1141</v>
      </c>
      <c r="F546" s="42">
        <v>10</v>
      </c>
      <c r="G546" s="42" t="s">
        <v>48</v>
      </c>
      <c r="H546" s="42" t="s">
        <v>34</v>
      </c>
      <c r="I546" s="42"/>
      <c r="J546" s="38"/>
      <c r="K546" s="42" t="s">
        <v>35</v>
      </c>
      <c r="L546" s="39">
        <v>1</v>
      </c>
      <c r="M546" s="150">
        <v>2241.9494999999997</v>
      </c>
      <c r="N546" s="153">
        <f t="shared" si="37"/>
        <v>2241.9494999999997</v>
      </c>
      <c r="O546" s="32"/>
      <c r="P546" s="35">
        <f t="shared" si="36"/>
        <v>0</v>
      </c>
      <c r="Q546" s="48"/>
      <c r="R546" s="48"/>
      <c r="AH546" s="179" t="s">
        <v>1139</v>
      </c>
    </row>
    <row r="547" spans="2:34" s="47" customFormat="1" ht="14.45" customHeight="1">
      <c r="B547" s="33"/>
      <c r="C547" s="45"/>
      <c r="D547" s="34" t="s">
        <v>1143</v>
      </c>
      <c r="E547" s="34" t="s">
        <v>1144</v>
      </c>
      <c r="F547" s="33">
        <v>19</v>
      </c>
      <c r="G547" s="42" t="s">
        <v>1145</v>
      </c>
      <c r="H547" s="42" t="s">
        <v>363</v>
      </c>
      <c r="I547" s="54"/>
      <c r="J547" s="54"/>
      <c r="K547" s="42" t="s">
        <v>35</v>
      </c>
      <c r="L547" s="39">
        <v>1</v>
      </c>
      <c r="M547" s="151">
        <v>7469</v>
      </c>
      <c r="N547" s="153">
        <f t="shared" si="37"/>
        <v>7469</v>
      </c>
      <c r="O547" s="32"/>
      <c r="P547" s="35">
        <f t="shared" si="36"/>
        <v>0</v>
      </c>
      <c r="Q547" s="48"/>
      <c r="R547" s="48"/>
      <c r="AH547" s="179" t="s">
        <v>1142</v>
      </c>
    </row>
    <row r="548" spans="2:34" s="47" customFormat="1" ht="14.45" customHeight="1">
      <c r="B548" s="33" t="s">
        <v>4250</v>
      </c>
      <c r="C548" s="49"/>
      <c r="D548" s="34" t="s">
        <v>1143</v>
      </c>
      <c r="E548" s="34" t="s">
        <v>1144</v>
      </c>
      <c r="F548" s="33">
        <v>24</v>
      </c>
      <c r="G548" s="42" t="s">
        <v>118</v>
      </c>
      <c r="H548" s="42" t="s">
        <v>208</v>
      </c>
      <c r="I548" s="54"/>
      <c r="J548" s="54"/>
      <c r="K548" s="42" t="s">
        <v>120</v>
      </c>
      <c r="L548" s="39">
        <v>1</v>
      </c>
      <c r="M548" s="151">
        <v>2037</v>
      </c>
      <c r="N548" s="153">
        <f t="shared" si="37"/>
        <v>2037</v>
      </c>
      <c r="O548" s="32"/>
      <c r="P548" s="35">
        <f t="shared" si="36"/>
        <v>0</v>
      </c>
      <c r="Q548" s="48"/>
      <c r="R548" s="48"/>
      <c r="AH548" s="179" t="s">
        <v>1146</v>
      </c>
    </row>
    <row r="549" spans="2:34" s="47" customFormat="1" ht="14.45" customHeight="1">
      <c r="B549" s="33" t="s">
        <v>4251</v>
      </c>
      <c r="C549" s="45"/>
      <c r="D549" s="34" t="s">
        <v>1143</v>
      </c>
      <c r="E549" s="34" t="s">
        <v>1144</v>
      </c>
      <c r="F549" s="33">
        <v>24</v>
      </c>
      <c r="G549" s="42" t="s">
        <v>118</v>
      </c>
      <c r="H549" s="42" t="s">
        <v>728</v>
      </c>
      <c r="I549" s="54"/>
      <c r="J549" s="54"/>
      <c r="K549" s="42" t="s">
        <v>120</v>
      </c>
      <c r="L549" s="39">
        <v>1</v>
      </c>
      <c r="M549" s="151">
        <v>6402</v>
      </c>
      <c r="N549" s="153">
        <f t="shared" si="37"/>
        <v>6402</v>
      </c>
      <c r="O549" s="32"/>
      <c r="P549" s="35">
        <f t="shared" si="36"/>
        <v>0</v>
      </c>
      <c r="Q549" s="48"/>
      <c r="R549" s="48"/>
      <c r="AH549" s="179" t="s">
        <v>1147</v>
      </c>
    </row>
    <row r="550" spans="2:34" s="47" customFormat="1" ht="14.45" customHeight="1">
      <c r="B550" s="33" t="s">
        <v>4252</v>
      </c>
      <c r="C550" s="45"/>
      <c r="D550" s="34" t="s">
        <v>1143</v>
      </c>
      <c r="E550" s="34" t="s">
        <v>1144</v>
      </c>
      <c r="F550" s="33">
        <v>24</v>
      </c>
      <c r="G550" s="42" t="s">
        <v>118</v>
      </c>
      <c r="H550" s="42" t="s">
        <v>542</v>
      </c>
      <c r="I550" s="54"/>
      <c r="J550" s="54"/>
      <c r="K550" s="42" t="s">
        <v>120</v>
      </c>
      <c r="L550" s="39">
        <v>1</v>
      </c>
      <c r="M550" s="151">
        <v>7949</v>
      </c>
      <c r="N550" s="153">
        <f t="shared" si="37"/>
        <v>7949</v>
      </c>
      <c r="O550" s="32"/>
      <c r="P550" s="35">
        <f t="shared" si="36"/>
        <v>0</v>
      </c>
      <c r="Q550" s="48"/>
      <c r="R550" s="48"/>
      <c r="AH550" s="179" t="s">
        <v>1148</v>
      </c>
    </row>
    <row r="551" spans="2:34" s="47" customFormat="1" ht="14.45" customHeight="1">
      <c r="B551" s="33"/>
      <c r="C551" s="41"/>
      <c r="D551" s="41" t="s">
        <v>1150</v>
      </c>
      <c r="E551" s="41" t="s">
        <v>1151</v>
      </c>
      <c r="F551" s="33">
        <v>7</v>
      </c>
      <c r="G551" s="42" t="s">
        <v>33</v>
      </c>
      <c r="H551" s="39" t="s">
        <v>110</v>
      </c>
      <c r="I551" s="39"/>
      <c r="J551" s="39"/>
      <c r="K551" s="39" t="s">
        <v>35</v>
      </c>
      <c r="L551" s="39">
        <v>5</v>
      </c>
      <c r="M551" s="150">
        <v>780.00000000000011</v>
      </c>
      <c r="N551" s="153">
        <f t="shared" si="37"/>
        <v>780.00000000000011</v>
      </c>
      <c r="O551" s="32"/>
      <c r="P551" s="35">
        <f t="shared" si="36"/>
        <v>0</v>
      </c>
      <c r="Q551" s="48"/>
      <c r="R551" s="48"/>
      <c r="AH551" s="179" t="s">
        <v>1149</v>
      </c>
    </row>
    <row r="552" spans="2:34" s="47" customFormat="1" ht="14.45" customHeight="1">
      <c r="B552" s="33" t="s">
        <v>4253</v>
      </c>
      <c r="C552" s="40"/>
      <c r="D552" s="41" t="s">
        <v>1150</v>
      </c>
      <c r="E552" s="41" t="s">
        <v>1151</v>
      </c>
      <c r="F552" s="33">
        <v>24</v>
      </c>
      <c r="G552" s="39" t="s">
        <v>118</v>
      </c>
      <c r="H552" s="39" t="s">
        <v>257</v>
      </c>
      <c r="I552" s="39"/>
      <c r="J552" s="39"/>
      <c r="K552" s="39" t="s">
        <v>120</v>
      </c>
      <c r="L552" s="58">
        <v>1</v>
      </c>
      <c r="M552" s="151">
        <v>3685</v>
      </c>
      <c r="N552" s="153">
        <f t="shared" si="37"/>
        <v>3685</v>
      </c>
      <c r="O552" s="32"/>
      <c r="P552" s="35">
        <f t="shared" si="36"/>
        <v>0</v>
      </c>
      <c r="Q552" s="48"/>
      <c r="R552" s="48"/>
      <c r="AH552" s="179" t="s">
        <v>1152</v>
      </c>
    </row>
    <row r="553" spans="2:34" s="47" customFormat="1" ht="14.45" customHeight="1">
      <c r="B553" s="33" t="s">
        <v>4251</v>
      </c>
      <c r="C553" s="40"/>
      <c r="D553" s="41" t="s">
        <v>1150</v>
      </c>
      <c r="E553" s="41" t="s">
        <v>1151</v>
      </c>
      <c r="F553" s="33">
        <v>24</v>
      </c>
      <c r="G553" s="39" t="s">
        <v>118</v>
      </c>
      <c r="H553" s="39" t="s">
        <v>728</v>
      </c>
      <c r="I553" s="39"/>
      <c r="J553" s="39"/>
      <c r="K553" s="39" t="s">
        <v>120</v>
      </c>
      <c r="L553" s="58">
        <v>1</v>
      </c>
      <c r="M553" s="151">
        <v>6402</v>
      </c>
      <c r="N553" s="153">
        <f t="shared" si="37"/>
        <v>6402</v>
      </c>
      <c r="O553" s="32"/>
      <c r="P553" s="35">
        <f t="shared" si="36"/>
        <v>0</v>
      </c>
      <c r="Q553" s="48"/>
      <c r="R553" s="48"/>
      <c r="AH553" s="179" t="s">
        <v>1147</v>
      </c>
    </row>
    <row r="554" spans="2:34" s="47" customFormat="1" ht="14.45" customHeight="1">
      <c r="B554" s="33"/>
      <c r="C554" s="45"/>
      <c r="D554" s="36" t="s">
        <v>1154</v>
      </c>
      <c r="E554" s="36" t="s">
        <v>1155</v>
      </c>
      <c r="F554" s="42">
        <v>10</v>
      </c>
      <c r="G554" s="42" t="s">
        <v>48</v>
      </c>
      <c r="H554" s="42" t="s">
        <v>34</v>
      </c>
      <c r="I554" s="42"/>
      <c r="J554" s="51"/>
      <c r="K554" s="42" t="s">
        <v>35</v>
      </c>
      <c r="L554" s="39">
        <v>1</v>
      </c>
      <c r="M554" s="150">
        <v>2241.9494999999997</v>
      </c>
      <c r="N554" s="153">
        <f t="shared" si="37"/>
        <v>2241.9494999999997</v>
      </c>
      <c r="O554" s="32"/>
      <c r="P554" s="35">
        <f t="shared" si="36"/>
        <v>0</v>
      </c>
      <c r="Q554" s="48"/>
      <c r="R554" s="48"/>
      <c r="AH554" s="179" t="s">
        <v>1153</v>
      </c>
    </row>
    <row r="555" spans="2:34" s="47" customFormat="1" ht="14.45" customHeight="1">
      <c r="B555" s="33"/>
      <c r="C555" s="45"/>
      <c r="D555" s="36" t="s">
        <v>1157</v>
      </c>
      <c r="E555" s="36" t="s">
        <v>1158</v>
      </c>
      <c r="F555" s="33">
        <v>7</v>
      </c>
      <c r="G555" s="42" t="s">
        <v>33</v>
      </c>
      <c r="H555" s="42" t="s">
        <v>170</v>
      </c>
      <c r="I555" s="42"/>
      <c r="J555" s="51"/>
      <c r="K555" s="42" t="s">
        <v>35</v>
      </c>
      <c r="L555" s="39">
        <v>5</v>
      </c>
      <c r="M555" s="150">
        <v>588</v>
      </c>
      <c r="N555" s="153">
        <f t="shared" si="37"/>
        <v>588</v>
      </c>
      <c r="O555" s="32"/>
      <c r="P555" s="35">
        <f t="shared" si="36"/>
        <v>0</v>
      </c>
      <c r="Q555" s="48"/>
      <c r="R555" s="48"/>
      <c r="AH555" s="179" t="s">
        <v>1156</v>
      </c>
    </row>
    <row r="556" spans="2:34" s="47" customFormat="1" ht="14.45" customHeight="1">
      <c r="B556" s="33" t="s">
        <v>4254</v>
      </c>
      <c r="C556" s="49"/>
      <c r="D556" s="34" t="s">
        <v>1160</v>
      </c>
      <c r="E556" s="34" t="s">
        <v>1161</v>
      </c>
      <c r="F556" s="42">
        <v>14</v>
      </c>
      <c r="G556" s="42" t="s">
        <v>86</v>
      </c>
      <c r="H556" s="42" t="s">
        <v>134</v>
      </c>
      <c r="I556" s="54"/>
      <c r="J556" s="54"/>
      <c r="K556" s="42" t="s">
        <v>29</v>
      </c>
      <c r="L556" s="39">
        <v>1</v>
      </c>
      <c r="M556" s="151">
        <v>2604</v>
      </c>
      <c r="N556" s="153">
        <f t="shared" si="37"/>
        <v>2604</v>
      </c>
      <c r="O556" s="32"/>
      <c r="P556" s="35">
        <f t="shared" si="36"/>
        <v>0</v>
      </c>
      <c r="Q556" s="48"/>
      <c r="R556" s="48"/>
      <c r="AH556" s="179" t="s">
        <v>1159</v>
      </c>
    </row>
    <row r="557" spans="2:34" s="47" customFormat="1" ht="14.45" customHeight="1">
      <c r="B557" s="33"/>
      <c r="C557" s="45"/>
      <c r="D557" s="34" t="s">
        <v>1160</v>
      </c>
      <c r="E557" s="34" t="s">
        <v>1161</v>
      </c>
      <c r="F557" s="42">
        <v>14</v>
      </c>
      <c r="G557" s="42" t="s">
        <v>86</v>
      </c>
      <c r="H557" s="42" t="s">
        <v>170</v>
      </c>
      <c r="I557" s="54"/>
      <c r="J557" s="54"/>
      <c r="K557" s="42" t="s">
        <v>29</v>
      </c>
      <c r="L557" s="39">
        <v>1</v>
      </c>
      <c r="M557" s="151">
        <v>3249</v>
      </c>
      <c r="N557" s="153">
        <f t="shared" si="37"/>
        <v>3249</v>
      </c>
      <c r="O557" s="32"/>
      <c r="P557" s="35">
        <f t="shared" si="36"/>
        <v>0</v>
      </c>
      <c r="Q557" s="48"/>
      <c r="R557" s="48"/>
      <c r="AH557" s="179" t="s">
        <v>1162</v>
      </c>
    </row>
    <row r="558" spans="2:34" s="47" customFormat="1" ht="14.45" customHeight="1">
      <c r="B558" s="33"/>
      <c r="C558" s="45"/>
      <c r="D558" s="41" t="s">
        <v>1160</v>
      </c>
      <c r="E558" s="41" t="s">
        <v>1161</v>
      </c>
      <c r="F558" s="42">
        <v>14</v>
      </c>
      <c r="G558" s="51" t="s">
        <v>86</v>
      </c>
      <c r="H558" s="39" t="s">
        <v>891</v>
      </c>
      <c r="I558" s="51"/>
      <c r="J558" s="51"/>
      <c r="K558" s="42" t="s">
        <v>29</v>
      </c>
      <c r="L558" s="39">
        <v>1</v>
      </c>
      <c r="M558" s="150">
        <v>4021.4999999999995</v>
      </c>
      <c r="N558" s="153">
        <f t="shared" si="37"/>
        <v>4021.4999999999995</v>
      </c>
      <c r="O558" s="32"/>
      <c r="P558" s="35">
        <f t="shared" si="36"/>
        <v>0</v>
      </c>
      <c r="Q558" s="48"/>
      <c r="R558" s="48"/>
      <c r="AH558" s="179" t="s">
        <v>1163</v>
      </c>
    </row>
    <row r="559" spans="2:34" s="47" customFormat="1" ht="14.45" customHeight="1">
      <c r="B559" s="33"/>
      <c r="C559" s="45"/>
      <c r="D559" s="36" t="s">
        <v>1165</v>
      </c>
      <c r="E559" s="36" t="s">
        <v>1166</v>
      </c>
      <c r="F559" s="42">
        <v>10</v>
      </c>
      <c r="G559" s="42" t="s">
        <v>48</v>
      </c>
      <c r="H559" s="42"/>
      <c r="I559" s="42" t="s">
        <v>1167</v>
      </c>
      <c r="J559" s="42"/>
      <c r="K559" s="42" t="s">
        <v>35</v>
      </c>
      <c r="L559" s="39">
        <v>1</v>
      </c>
      <c r="M559" s="150">
        <v>2649.8294999999994</v>
      </c>
      <c r="N559" s="153">
        <f t="shared" si="37"/>
        <v>2649.8294999999994</v>
      </c>
      <c r="O559" s="32"/>
      <c r="P559" s="35">
        <f t="shared" si="36"/>
        <v>0</v>
      </c>
      <c r="Q559" s="48"/>
      <c r="R559" s="48"/>
      <c r="AH559" s="179" t="s">
        <v>1164</v>
      </c>
    </row>
    <row r="560" spans="2:34" s="47" customFormat="1" ht="14.45" customHeight="1">
      <c r="B560" s="33"/>
      <c r="C560" s="45"/>
      <c r="D560" s="36" t="s">
        <v>1169</v>
      </c>
      <c r="E560" s="36" t="s">
        <v>1170</v>
      </c>
      <c r="F560" s="42">
        <v>10</v>
      </c>
      <c r="G560" s="42" t="s">
        <v>48</v>
      </c>
      <c r="H560" s="42" t="s">
        <v>356</v>
      </c>
      <c r="I560" s="42"/>
      <c r="J560" s="51"/>
      <c r="K560" s="42" t="s">
        <v>35</v>
      </c>
      <c r="L560" s="39">
        <v>1</v>
      </c>
      <c r="M560" s="150">
        <v>2241.9494999999997</v>
      </c>
      <c r="N560" s="153">
        <f t="shared" si="37"/>
        <v>2241.9494999999997</v>
      </c>
      <c r="O560" s="32"/>
      <c r="P560" s="35">
        <f t="shared" si="36"/>
        <v>0</v>
      </c>
      <c r="Q560" s="48"/>
      <c r="R560" s="48"/>
      <c r="AH560" s="179" t="s">
        <v>1168</v>
      </c>
    </row>
    <row r="561" spans="2:34" s="47" customFormat="1" ht="14.45" customHeight="1">
      <c r="B561" s="33"/>
      <c r="C561" s="45"/>
      <c r="D561" s="41" t="s">
        <v>5337</v>
      </c>
      <c r="E561" s="41" t="s">
        <v>5293</v>
      </c>
      <c r="F561" s="33">
        <v>7</v>
      </c>
      <c r="G561" s="42" t="s">
        <v>33</v>
      </c>
      <c r="H561" s="51"/>
      <c r="I561" s="51"/>
      <c r="J561" s="51"/>
      <c r="K561" s="42" t="s">
        <v>35</v>
      </c>
      <c r="L561" s="39">
        <v>5</v>
      </c>
      <c r="M561" s="151">
        <v>695</v>
      </c>
      <c r="N561" s="153">
        <v>600</v>
      </c>
      <c r="O561" s="32"/>
      <c r="P561" s="35">
        <f t="shared" si="36"/>
        <v>0</v>
      </c>
      <c r="Q561" s="48"/>
      <c r="R561" s="48"/>
      <c r="AH561" s="179" t="s">
        <v>5183</v>
      </c>
    </row>
    <row r="562" spans="2:34" s="47" customFormat="1" ht="14.45" customHeight="1">
      <c r="B562" s="33"/>
      <c r="C562" s="45"/>
      <c r="D562" s="36" t="s">
        <v>1172</v>
      </c>
      <c r="E562" s="36" t="s">
        <v>1173</v>
      </c>
      <c r="F562" s="42">
        <v>10</v>
      </c>
      <c r="G562" s="42" t="s">
        <v>48</v>
      </c>
      <c r="H562" s="42" t="s">
        <v>76</v>
      </c>
      <c r="I562" s="42"/>
      <c r="J562" s="51"/>
      <c r="K562" s="42" t="s">
        <v>35</v>
      </c>
      <c r="L562" s="39">
        <v>1</v>
      </c>
      <c r="M562" s="150">
        <v>2241.9494999999997</v>
      </c>
      <c r="N562" s="153">
        <f t="shared" ref="N562:N569" si="38">IF($N$4="в кассу предприятия",M562,IF($N$4="на счет ООО (КФХ)",M562*1.075,"-"))</f>
        <v>2241.9494999999997</v>
      </c>
      <c r="O562" s="32"/>
      <c r="P562" s="35">
        <f t="shared" si="36"/>
        <v>0</v>
      </c>
      <c r="Q562" s="48"/>
      <c r="R562" s="48"/>
      <c r="AH562" s="179" t="s">
        <v>1171</v>
      </c>
    </row>
    <row r="563" spans="2:34" s="47" customFormat="1" ht="14.45" customHeight="1">
      <c r="B563" s="33"/>
      <c r="C563" s="45"/>
      <c r="D563" s="36" t="s">
        <v>1175</v>
      </c>
      <c r="E563" s="36" t="s">
        <v>1176</v>
      </c>
      <c r="F563" s="42">
        <v>10</v>
      </c>
      <c r="G563" s="42" t="s">
        <v>48</v>
      </c>
      <c r="H563" s="42" t="s">
        <v>76</v>
      </c>
      <c r="I563" s="42"/>
      <c r="J563" s="42"/>
      <c r="K563" s="42" t="s">
        <v>35</v>
      </c>
      <c r="L563" s="39">
        <v>1</v>
      </c>
      <c r="M563" s="150">
        <v>2241.9494999999997</v>
      </c>
      <c r="N563" s="153">
        <f t="shared" si="38"/>
        <v>2241.9494999999997</v>
      </c>
      <c r="O563" s="32"/>
      <c r="P563" s="35">
        <f t="shared" si="36"/>
        <v>0</v>
      </c>
      <c r="Q563" s="48"/>
      <c r="R563" s="48"/>
      <c r="AH563" s="179" t="s">
        <v>1174</v>
      </c>
    </row>
    <row r="564" spans="2:34" ht="14.45" customHeight="1">
      <c r="B564" s="33" t="s">
        <v>4255</v>
      </c>
      <c r="C564" s="45"/>
      <c r="D564" s="36" t="s">
        <v>1178</v>
      </c>
      <c r="E564" s="36" t="s">
        <v>1179</v>
      </c>
      <c r="F564" s="42">
        <v>5</v>
      </c>
      <c r="G564" s="42" t="s">
        <v>65</v>
      </c>
      <c r="H564" s="42"/>
      <c r="I564" s="42"/>
      <c r="J564" s="52"/>
      <c r="K564" s="42" t="s">
        <v>29</v>
      </c>
      <c r="L564" s="39">
        <v>5</v>
      </c>
      <c r="M564" s="150">
        <v>1304.1022901856531</v>
      </c>
      <c r="N564" s="153">
        <f t="shared" si="38"/>
        <v>1304.1022901856531</v>
      </c>
      <c r="O564" s="32"/>
      <c r="P564" s="35">
        <f t="shared" si="36"/>
        <v>0</v>
      </c>
      <c r="Q564" s="26"/>
      <c r="R564" s="26"/>
      <c r="S564" s="8"/>
      <c r="T564" s="8"/>
      <c r="AB564" s="37"/>
      <c r="AC564" s="1"/>
      <c r="AD564" s="1"/>
      <c r="AH564" s="179" t="s">
        <v>1177</v>
      </c>
    </row>
    <row r="565" spans="2:34" ht="14.45" customHeight="1">
      <c r="B565" s="33"/>
      <c r="C565" s="45"/>
      <c r="D565" s="36" t="s">
        <v>1181</v>
      </c>
      <c r="E565" s="36" t="s">
        <v>1182</v>
      </c>
      <c r="F565" s="42">
        <v>10</v>
      </c>
      <c r="G565" s="42" t="s">
        <v>48</v>
      </c>
      <c r="H565" s="42" t="s">
        <v>356</v>
      </c>
      <c r="I565" s="42"/>
      <c r="J565" s="50"/>
      <c r="K565" s="42" t="s">
        <v>35</v>
      </c>
      <c r="L565" s="39">
        <v>1</v>
      </c>
      <c r="M565" s="150">
        <v>2241.9494999999997</v>
      </c>
      <c r="N565" s="153">
        <f t="shared" si="38"/>
        <v>2241.9494999999997</v>
      </c>
      <c r="O565" s="32"/>
      <c r="P565" s="35">
        <f t="shared" si="36"/>
        <v>0</v>
      </c>
      <c r="Q565" s="26"/>
      <c r="R565" s="26"/>
      <c r="S565" s="8"/>
      <c r="T565" s="8"/>
      <c r="AB565" s="37"/>
      <c r="AC565" s="1"/>
      <c r="AD565" s="1"/>
      <c r="AH565" s="179" t="s">
        <v>1180</v>
      </c>
    </row>
    <row r="566" spans="2:34" ht="14.45" customHeight="1">
      <c r="B566" s="33" t="s">
        <v>4256</v>
      </c>
      <c r="C566" s="45"/>
      <c r="D566" s="36" t="s">
        <v>1184</v>
      </c>
      <c r="E566" s="36" t="s">
        <v>1185</v>
      </c>
      <c r="F566" s="33">
        <v>3</v>
      </c>
      <c r="G566" s="42" t="s">
        <v>28</v>
      </c>
      <c r="H566" s="42"/>
      <c r="I566" s="42"/>
      <c r="J566" s="63"/>
      <c r="K566" s="42" t="s">
        <v>29</v>
      </c>
      <c r="L566" s="39">
        <v>5</v>
      </c>
      <c r="M566" s="150">
        <v>727.55801283808876</v>
      </c>
      <c r="N566" s="153">
        <f t="shared" si="38"/>
        <v>727.55801283808876</v>
      </c>
      <c r="O566" s="32"/>
      <c r="P566" s="35">
        <f t="shared" si="36"/>
        <v>0</v>
      </c>
      <c r="Q566" s="26"/>
      <c r="R566" s="26"/>
      <c r="S566" s="8"/>
      <c r="T566" s="8"/>
      <c r="AB566" s="37"/>
      <c r="AC566" s="1"/>
      <c r="AD566" s="1"/>
      <c r="AH566" s="179" t="s">
        <v>1183</v>
      </c>
    </row>
    <row r="567" spans="2:34" ht="14.45" customHeight="1">
      <c r="B567" s="33"/>
      <c r="C567" s="45"/>
      <c r="D567" s="36" t="s">
        <v>1187</v>
      </c>
      <c r="E567" s="36" t="s">
        <v>1188</v>
      </c>
      <c r="F567" s="42">
        <v>10</v>
      </c>
      <c r="G567" s="42" t="s">
        <v>48</v>
      </c>
      <c r="H567" s="42" t="s">
        <v>34</v>
      </c>
      <c r="I567" s="42"/>
      <c r="J567" s="61"/>
      <c r="K567" s="42" t="s">
        <v>35</v>
      </c>
      <c r="L567" s="39">
        <v>1</v>
      </c>
      <c r="M567" s="150">
        <v>2547.8594999999996</v>
      </c>
      <c r="N567" s="153">
        <f t="shared" si="38"/>
        <v>2547.8594999999996</v>
      </c>
      <c r="O567" s="32"/>
      <c r="P567" s="35">
        <f t="shared" si="36"/>
        <v>0</v>
      </c>
      <c r="Q567" s="26"/>
      <c r="R567" s="26"/>
      <c r="S567" s="8"/>
      <c r="T567" s="8"/>
      <c r="AB567" s="37"/>
      <c r="AC567" s="1"/>
      <c r="AD567" s="1"/>
      <c r="AH567" s="179" t="s">
        <v>1186</v>
      </c>
    </row>
    <row r="568" spans="2:34" ht="14.45" customHeight="1">
      <c r="B568" s="33"/>
      <c r="C568" s="45"/>
      <c r="D568" s="36" t="s">
        <v>1187</v>
      </c>
      <c r="E568" s="36" t="s">
        <v>1188</v>
      </c>
      <c r="F568" s="42">
        <v>10</v>
      </c>
      <c r="G568" s="42" t="s">
        <v>48</v>
      </c>
      <c r="H568" s="42"/>
      <c r="I568" s="42" t="s">
        <v>1190</v>
      </c>
      <c r="J568" s="54"/>
      <c r="K568" s="42" t="s">
        <v>35</v>
      </c>
      <c r="L568" s="39">
        <v>1</v>
      </c>
      <c r="M568" s="150">
        <v>3023.7195000000002</v>
      </c>
      <c r="N568" s="153">
        <f t="shared" si="38"/>
        <v>3023.7195000000002</v>
      </c>
      <c r="O568" s="32"/>
      <c r="P568" s="35">
        <f t="shared" si="36"/>
        <v>0</v>
      </c>
      <c r="Q568" s="26"/>
      <c r="R568" s="26"/>
      <c r="S568" s="8"/>
      <c r="T568" s="8"/>
      <c r="AB568" s="37"/>
      <c r="AC568" s="1"/>
      <c r="AD568" s="1"/>
      <c r="AH568" s="179" t="s">
        <v>1189</v>
      </c>
    </row>
    <row r="569" spans="2:34" ht="14.45" customHeight="1">
      <c r="B569" s="33"/>
      <c r="C569" s="45"/>
      <c r="D569" s="36" t="s">
        <v>1192</v>
      </c>
      <c r="E569" s="36" t="s">
        <v>1193</v>
      </c>
      <c r="F569" s="42">
        <v>16</v>
      </c>
      <c r="G569" s="42" t="s">
        <v>69</v>
      </c>
      <c r="H569" s="42" t="s">
        <v>1194</v>
      </c>
      <c r="I569" s="42"/>
      <c r="J569" s="50"/>
      <c r="K569" s="42" t="s">
        <v>35</v>
      </c>
      <c r="L569" s="39">
        <v>1</v>
      </c>
      <c r="M569" s="150">
        <v>3549.7920000000008</v>
      </c>
      <c r="N569" s="153">
        <f t="shared" si="38"/>
        <v>3549.7920000000008</v>
      </c>
      <c r="O569" s="32"/>
      <c r="P569" s="35">
        <f t="shared" si="36"/>
        <v>0</v>
      </c>
      <c r="Q569" s="6" t="s">
        <v>24</v>
      </c>
      <c r="R569" s="7">
        <f>O569*M569</f>
        <v>0</v>
      </c>
      <c r="S569" s="8"/>
      <c r="T569" s="8"/>
      <c r="AB569" s="37"/>
      <c r="AC569" s="1"/>
      <c r="AD569" s="1"/>
      <c r="AH569" s="179" t="s">
        <v>1191</v>
      </c>
    </row>
    <row r="570" spans="2:34" ht="14.45" customHeight="1">
      <c r="B570" s="33" t="s">
        <v>5244</v>
      </c>
      <c r="C570" s="45"/>
      <c r="D570" s="41" t="s">
        <v>5338</v>
      </c>
      <c r="E570" s="41" t="s">
        <v>5286</v>
      </c>
      <c r="F570" s="42">
        <v>18</v>
      </c>
      <c r="G570" s="42" t="s">
        <v>283</v>
      </c>
      <c r="H570" s="51" t="s">
        <v>70</v>
      </c>
      <c r="I570" s="51"/>
      <c r="J570" s="51"/>
      <c r="K570" s="42" t="s">
        <v>35</v>
      </c>
      <c r="L570" s="39">
        <v>1</v>
      </c>
      <c r="M570" s="151">
        <v>5791</v>
      </c>
      <c r="N570" s="153">
        <v>5020</v>
      </c>
      <c r="O570" s="32"/>
      <c r="P570" s="35">
        <f t="shared" si="36"/>
        <v>0</v>
      </c>
      <c r="Q570" s="6" t="s">
        <v>24</v>
      </c>
      <c r="R570" s="7">
        <f>O570*M570</f>
        <v>0</v>
      </c>
      <c r="S570" s="8"/>
      <c r="T570" s="8"/>
      <c r="AB570" s="37"/>
      <c r="AC570" s="1"/>
      <c r="AD570" s="1"/>
      <c r="AH570" s="179" t="s">
        <v>5184</v>
      </c>
    </row>
    <row r="571" spans="2:34" ht="14.45" customHeight="1">
      <c r="B571" s="33" t="s">
        <v>4257</v>
      </c>
      <c r="C571" s="45"/>
      <c r="D571" s="36" t="s">
        <v>1196</v>
      </c>
      <c r="E571" s="36" t="s">
        <v>1197</v>
      </c>
      <c r="F571" s="33">
        <v>3</v>
      </c>
      <c r="G571" s="42" t="s">
        <v>28</v>
      </c>
      <c r="H571" s="42"/>
      <c r="I571" s="42"/>
      <c r="J571" s="42"/>
      <c r="K571" s="42" t="s">
        <v>29</v>
      </c>
      <c r="L571" s="39">
        <v>5</v>
      </c>
      <c r="M571" s="150">
        <v>727.55801283808876</v>
      </c>
      <c r="N571" s="153">
        <f>IF($N$4="в кассу предприятия",M571,IF($N$4="на счет ООО (КФХ)",M571*1.075,"-"))</f>
        <v>727.55801283808876</v>
      </c>
      <c r="O571" s="32"/>
      <c r="P571" s="35">
        <f t="shared" si="36"/>
        <v>0</v>
      </c>
      <c r="Q571" s="6" t="s">
        <v>24</v>
      </c>
      <c r="R571" s="7">
        <f>O571*M571</f>
        <v>0</v>
      </c>
      <c r="S571" s="8"/>
      <c r="T571" s="8"/>
      <c r="AB571" s="37"/>
      <c r="AC571" s="1"/>
      <c r="AD571" s="1"/>
      <c r="AH571" s="179" t="s">
        <v>1195</v>
      </c>
    </row>
    <row r="572" spans="2:34" ht="14.45" customHeight="1">
      <c r="B572" s="33"/>
      <c r="C572" s="45"/>
      <c r="D572" s="41" t="s">
        <v>1196</v>
      </c>
      <c r="E572" s="41" t="s">
        <v>1197</v>
      </c>
      <c r="F572" s="42">
        <v>14</v>
      </c>
      <c r="G572" s="51" t="s">
        <v>86</v>
      </c>
      <c r="H572" s="39" t="s">
        <v>307</v>
      </c>
      <c r="I572" s="51"/>
      <c r="J572" s="51"/>
      <c r="K572" s="42" t="s">
        <v>29</v>
      </c>
      <c r="L572" s="39">
        <v>1</v>
      </c>
      <c r="M572" s="150">
        <v>3659.9999999999995</v>
      </c>
      <c r="N572" s="153">
        <f>IF($N$4="в кассу предприятия",M572,IF($N$4="на счет ООО (КФХ)",M572*1.075,"-"))</f>
        <v>3659.9999999999995</v>
      </c>
      <c r="O572" s="32"/>
      <c r="P572" s="35">
        <f t="shared" si="36"/>
        <v>0</v>
      </c>
      <c r="Q572" s="6"/>
      <c r="R572" s="7"/>
      <c r="S572" s="8"/>
      <c r="T572" s="8"/>
      <c r="AB572" s="37"/>
      <c r="AC572" s="1"/>
      <c r="AD572" s="1"/>
      <c r="AH572" s="179" t="s">
        <v>1198</v>
      </c>
    </row>
    <row r="573" spans="2:34" ht="14.45" customHeight="1">
      <c r="B573" s="33" t="s">
        <v>5245</v>
      </c>
      <c r="C573" s="45"/>
      <c r="D573" s="41" t="s">
        <v>5339</v>
      </c>
      <c r="E573" s="41" t="s">
        <v>5312</v>
      </c>
      <c r="F573" s="42">
        <v>16</v>
      </c>
      <c r="G573" s="42" t="s">
        <v>69</v>
      </c>
      <c r="H573" s="51" t="s">
        <v>41</v>
      </c>
      <c r="I573" s="51"/>
      <c r="J573" s="51"/>
      <c r="K573" s="42" t="s">
        <v>120</v>
      </c>
      <c r="L573" s="39">
        <v>1</v>
      </c>
      <c r="M573" s="151">
        <v>7065</v>
      </c>
      <c r="N573" s="153">
        <v>6125</v>
      </c>
      <c r="O573" s="32"/>
      <c r="P573" s="35">
        <f t="shared" si="36"/>
        <v>0</v>
      </c>
      <c r="Q573" s="6" t="s">
        <v>24</v>
      </c>
      <c r="R573" s="7">
        <f>O573*M573</f>
        <v>0</v>
      </c>
      <c r="S573" s="8"/>
      <c r="T573" s="8"/>
      <c r="AB573" s="37"/>
      <c r="AC573" s="1"/>
      <c r="AD573" s="1"/>
      <c r="AH573" s="179" t="s">
        <v>5185</v>
      </c>
    </row>
    <row r="574" spans="2:34" ht="14.45" customHeight="1">
      <c r="B574" s="33" t="s">
        <v>4258</v>
      </c>
      <c r="C574" s="49"/>
      <c r="D574" s="36" t="s">
        <v>1200</v>
      </c>
      <c r="E574" s="36" t="s">
        <v>1201</v>
      </c>
      <c r="F574" s="33">
        <v>3</v>
      </c>
      <c r="G574" s="42" t="s">
        <v>28</v>
      </c>
      <c r="H574" s="42"/>
      <c r="I574" s="42"/>
      <c r="J574" s="42"/>
      <c r="K574" s="42" t="s">
        <v>29</v>
      </c>
      <c r="L574" s="39">
        <v>5</v>
      </c>
      <c r="M574" s="150">
        <v>727.55801283808876</v>
      </c>
      <c r="N574" s="153">
        <f>IF($N$4="в кассу предприятия",M574,IF($N$4="на счет ООО (КФХ)",M574*1.075,"-"))</f>
        <v>727.55801283808876</v>
      </c>
      <c r="O574" s="32"/>
      <c r="P574" s="35">
        <f t="shared" si="36"/>
        <v>0</v>
      </c>
      <c r="Q574" s="6" t="s">
        <v>24</v>
      </c>
      <c r="R574" s="7">
        <f>O574*M574</f>
        <v>0</v>
      </c>
      <c r="S574" s="8"/>
      <c r="T574" s="8"/>
      <c r="AB574" s="37"/>
      <c r="AC574" s="1"/>
      <c r="AD574" s="1"/>
      <c r="AH574" s="179" t="s">
        <v>1199</v>
      </c>
    </row>
    <row r="575" spans="2:34" s="47" customFormat="1" ht="14.45" customHeight="1">
      <c r="B575" s="33"/>
      <c r="C575" s="45"/>
      <c r="D575" s="36" t="s">
        <v>1200</v>
      </c>
      <c r="E575" s="36" t="s">
        <v>1201</v>
      </c>
      <c r="F575" s="42">
        <v>10</v>
      </c>
      <c r="G575" s="42" t="s">
        <v>48</v>
      </c>
      <c r="H575" s="42" t="s">
        <v>34</v>
      </c>
      <c r="I575" s="42"/>
      <c r="J575" s="52"/>
      <c r="K575" s="42" t="s">
        <v>35</v>
      </c>
      <c r="L575" s="39">
        <v>1</v>
      </c>
      <c r="M575" s="150">
        <v>2241.9494999999997</v>
      </c>
      <c r="N575" s="153">
        <f>IF($N$4="в кассу предприятия",M575,IF($N$4="на счет ООО (КФХ)",M575*1.075,"-"))</f>
        <v>2241.9494999999997</v>
      </c>
      <c r="O575" s="32"/>
      <c r="P575" s="35">
        <f t="shared" si="36"/>
        <v>0</v>
      </c>
      <c r="Q575" s="48"/>
      <c r="R575" s="48"/>
      <c r="AH575" s="179" t="s">
        <v>1202</v>
      </c>
    </row>
    <row r="576" spans="2:34" s="47" customFormat="1" ht="14.45" customHeight="1">
      <c r="B576" s="33"/>
      <c r="C576" s="45"/>
      <c r="D576" s="36" t="s">
        <v>1200</v>
      </c>
      <c r="E576" s="36" t="s">
        <v>1201</v>
      </c>
      <c r="F576" s="42">
        <v>10</v>
      </c>
      <c r="G576" s="42" t="s">
        <v>48</v>
      </c>
      <c r="H576" s="42"/>
      <c r="I576" s="42" t="s">
        <v>84</v>
      </c>
      <c r="J576" s="42"/>
      <c r="K576" s="42" t="s">
        <v>35</v>
      </c>
      <c r="L576" s="39">
        <v>1</v>
      </c>
      <c r="M576" s="150">
        <v>2853.7695000000008</v>
      </c>
      <c r="N576" s="153">
        <f>IF($N$4="в кассу предприятия",M576,IF($N$4="на счет ООО (КФХ)",M576*1.075,"-"))</f>
        <v>2853.7695000000008</v>
      </c>
      <c r="O576" s="32"/>
      <c r="P576" s="35">
        <f t="shared" si="36"/>
        <v>0</v>
      </c>
      <c r="Q576" s="48"/>
      <c r="R576" s="48"/>
      <c r="AH576" s="179" t="s">
        <v>1203</v>
      </c>
    </row>
    <row r="577" spans="2:34" s="47" customFormat="1" ht="14.45" customHeight="1">
      <c r="B577" s="33"/>
      <c r="C577" s="45"/>
      <c r="D577" s="36" t="s">
        <v>1205</v>
      </c>
      <c r="E577" s="36" t="s">
        <v>1206</v>
      </c>
      <c r="F577" s="42">
        <v>10</v>
      </c>
      <c r="G577" s="42" t="s">
        <v>48</v>
      </c>
      <c r="H577" s="42" t="s">
        <v>34</v>
      </c>
      <c r="I577" s="42"/>
      <c r="J577" s="42"/>
      <c r="K577" s="42" t="s">
        <v>35</v>
      </c>
      <c r="L577" s="39">
        <v>1</v>
      </c>
      <c r="M577" s="150">
        <v>2241.9494999999997</v>
      </c>
      <c r="N577" s="153">
        <f>IF($N$4="в кассу предприятия",M577,IF($N$4="на счет ООО (КФХ)",M577*1.075,"-"))</f>
        <v>2241.9494999999997</v>
      </c>
      <c r="O577" s="32"/>
      <c r="P577" s="35">
        <f t="shared" si="36"/>
        <v>0</v>
      </c>
      <c r="Q577" s="48"/>
      <c r="R577" s="48"/>
      <c r="AH577" s="179" t="s">
        <v>1204</v>
      </c>
    </row>
    <row r="578" spans="2:34" s="47" customFormat="1" ht="14.45" customHeight="1">
      <c r="B578" s="33"/>
      <c r="C578" s="45"/>
      <c r="D578" s="36" t="s">
        <v>1208</v>
      </c>
      <c r="E578" s="36" t="s">
        <v>1209</v>
      </c>
      <c r="F578" s="42">
        <v>10</v>
      </c>
      <c r="G578" s="42" t="s">
        <v>48</v>
      </c>
      <c r="H578" s="42" t="s">
        <v>110</v>
      </c>
      <c r="I578" s="42"/>
      <c r="J578" s="42"/>
      <c r="K578" s="42" t="s">
        <v>35</v>
      </c>
      <c r="L578" s="39">
        <v>1</v>
      </c>
      <c r="M578" s="150">
        <v>2241.9494999999997</v>
      </c>
      <c r="N578" s="153">
        <f>IF($N$4="в кассу предприятия",M578,IF($N$4="на счет ООО (КФХ)",M578*1.075,"-"))</f>
        <v>2241.9494999999997</v>
      </c>
      <c r="O578" s="32"/>
      <c r="P578" s="35">
        <f t="shared" si="36"/>
        <v>0</v>
      </c>
      <c r="Q578" s="48"/>
      <c r="R578" s="48"/>
      <c r="AH578" s="179" t="s">
        <v>1207</v>
      </c>
    </row>
    <row r="579" spans="2:34" s="47" customFormat="1" ht="14.45" customHeight="1">
      <c r="B579" s="33" t="s">
        <v>5246</v>
      </c>
      <c r="C579" s="45"/>
      <c r="D579" s="41" t="s">
        <v>5340</v>
      </c>
      <c r="E579" s="41" t="s">
        <v>5313</v>
      </c>
      <c r="F579" s="42">
        <v>16</v>
      </c>
      <c r="G579" s="42" t="s">
        <v>69</v>
      </c>
      <c r="H579" s="51" t="s">
        <v>41</v>
      </c>
      <c r="I579" s="51"/>
      <c r="J579" s="51"/>
      <c r="K579" s="42" t="s">
        <v>29</v>
      </c>
      <c r="L579" s="39">
        <v>1</v>
      </c>
      <c r="M579" s="151">
        <v>7340</v>
      </c>
      <c r="N579" s="153">
        <v>6360</v>
      </c>
      <c r="O579" s="32"/>
      <c r="P579" s="35">
        <f t="shared" si="36"/>
        <v>0</v>
      </c>
      <c r="Q579" s="48"/>
      <c r="R579" s="48"/>
      <c r="AH579" s="179" t="s">
        <v>5186</v>
      </c>
    </row>
    <row r="580" spans="2:34" s="47" customFormat="1" ht="14.45" customHeight="1">
      <c r="B580" s="33"/>
      <c r="C580" s="45"/>
      <c r="D580" s="36" t="s">
        <v>1211</v>
      </c>
      <c r="E580" s="36" t="s">
        <v>1212</v>
      </c>
      <c r="F580" s="42">
        <v>10</v>
      </c>
      <c r="G580" s="42" t="s">
        <v>48</v>
      </c>
      <c r="H580" s="42"/>
      <c r="I580" s="42" t="s">
        <v>1213</v>
      </c>
      <c r="J580" s="42"/>
      <c r="K580" s="42" t="s">
        <v>35</v>
      </c>
      <c r="L580" s="39">
        <v>1</v>
      </c>
      <c r="M580" s="150">
        <v>3023.7195000000002</v>
      </c>
      <c r="N580" s="153">
        <f t="shared" ref="N580:N586" si="39">IF($N$4="в кассу предприятия",M580,IF($N$4="на счет ООО (КФХ)",M580*1.075,"-"))</f>
        <v>3023.7195000000002</v>
      </c>
      <c r="O580" s="32"/>
      <c r="P580" s="35">
        <f t="shared" si="36"/>
        <v>0</v>
      </c>
      <c r="Q580" s="48"/>
      <c r="R580" s="48"/>
      <c r="AH580" s="179" t="s">
        <v>1210</v>
      </c>
    </row>
    <row r="581" spans="2:34" s="47" customFormat="1" ht="14.45" customHeight="1">
      <c r="B581" s="33"/>
      <c r="C581" s="45"/>
      <c r="D581" s="36" t="s">
        <v>1215</v>
      </c>
      <c r="E581" s="36" t="s">
        <v>1216</v>
      </c>
      <c r="F581" s="42">
        <v>10</v>
      </c>
      <c r="G581" s="42" t="s">
        <v>48</v>
      </c>
      <c r="H581" s="42"/>
      <c r="I581" s="42" t="s">
        <v>1009</v>
      </c>
      <c r="J581" s="51"/>
      <c r="K581" s="42" t="s">
        <v>35</v>
      </c>
      <c r="L581" s="39">
        <v>1</v>
      </c>
      <c r="M581" s="150">
        <v>2785.7894999999999</v>
      </c>
      <c r="N581" s="153">
        <f t="shared" si="39"/>
        <v>2785.7894999999999</v>
      </c>
      <c r="O581" s="32"/>
      <c r="P581" s="35">
        <f t="shared" si="36"/>
        <v>0</v>
      </c>
      <c r="Q581" s="48"/>
      <c r="R581" s="48"/>
      <c r="AH581" s="179" t="s">
        <v>1214</v>
      </c>
    </row>
    <row r="582" spans="2:34" s="47" customFormat="1" ht="14.45" customHeight="1">
      <c r="B582" s="33" t="s">
        <v>4259</v>
      </c>
      <c r="C582" s="49" t="s">
        <v>59</v>
      </c>
      <c r="D582" s="36" t="s">
        <v>1218</v>
      </c>
      <c r="E582" s="36" t="s">
        <v>1219</v>
      </c>
      <c r="F582" s="33">
        <v>3</v>
      </c>
      <c r="G582" s="42" t="s">
        <v>28</v>
      </c>
      <c r="H582" s="42"/>
      <c r="I582" s="42"/>
      <c r="J582" s="42"/>
      <c r="K582" s="42" t="s">
        <v>29</v>
      </c>
      <c r="L582" s="39">
        <v>5</v>
      </c>
      <c r="M582" s="150">
        <v>727.55801283808876</v>
      </c>
      <c r="N582" s="153">
        <f t="shared" si="39"/>
        <v>727.55801283808876</v>
      </c>
      <c r="O582" s="32"/>
      <c r="P582" s="35">
        <f t="shared" si="36"/>
        <v>0</v>
      </c>
      <c r="Q582" s="48"/>
      <c r="R582" s="48"/>
      <c r="AH582" s="179" t="s">
        <v>1217</v>
      </c>
    </row>
    <row r="583" spans="2:34" s="47" customFormat="1" ht="14.45" customHeight="1">
      <c r="B583" s="33" t="s">
        <v>4260</v>
      </c>
      <c r="C583" s="49" t="s">
        <v>59</v>
      </c>
      <c r="D583" s="34" t="s">
        <v>1218</v>
      </c>
      <c r="E583" s="34" t="s">
        <v>1219</v>
      </c>
      <c r="F583" s="42">
        <v>14</v>
      </c>
      <c r="G583" s="42" t="s">
        <v>86</v>
      </c>
      <c r="H583" s="42" t="s">
        <v>1221</v>
      </c>
      <c r="I583" s="54"/>
      <c r="J583" s="54"/>
      <c r="K583" s="42" t="s">
        <v>29</v>
      </c>
      <c r="L583" s="39">
        <v>1</v>
      </c>
      <c r="M583" s="151">
        <v>2834</v>
      </c>
      <c r="N583" s="153">
        <f t="shared" si="39"/>
        <v>2834</v>
      </c>
      <c r="O583" s="32"/>
      <c r="P583" s="35">
        <f t="shared" si="36"/>
        <v>0</v>
      </c>
      <c r="Q583" s="48"/>
      <c r="R583" s="48"/>
      <c r="AH583" s="179" t="s">
        <v>1220</v>
      </c>
    </row>
    <row r="584" spans="2:34" s="47" customFormat="1" ht="14.45" customHeight="1">
      <c r="B584" s="33" t="s">
        <v>4261</v>
      </c>
      <c r="C584" s="45"/>
      <c r="D584" s="36" t="s">
        <v>1223</v>
      </c>
      <c r="E584" s="36" t="s">
        <v>1224</v>
      </c>
      <c r="F584" s="33">
        <v>3</v>
      </c>
      <c r="G584" s="42" t="s">
        <v>28</v>
      </c>
      <c r="H584" s="42"/>
      <c r="I584" s="42"/>
      <c r="J584" s="42"/>
      <c r="K584" s="42" t="s">
        <v>29</v>
      </c>
      <c r="L584" s="39">
        <v>5</v>
      </c>
      <c r="M584" s="150">
        <v>727.55801283808876</v>
      </c>
      <c r="N584" s="153">
        <f t="shared" si="39"/>
        <v>727.55801283808876</v>
      </c>
      <c r="O584" s="32"/>
      <c r="P584" s="35">
        <f t="shared" si="36"/>
        <v>0</v>
      </c>
      <c r="Q584" s="48"/>
      <c r="R584" s="48"/>
      <c r="AH584" s="179" t="s">
        <v>1222</v>
      </c>
    </row>
    <row r="585" spans="2:34" s="47" customFormat="1" ht="14.45" customHeight="1">
      <c r="B585" s="33"/>
      <c r="C585" s="45"/>
      <c r="D585" s="36" t="s">
        <v>1226</v>
      </c>
      <c r="E585" s="36" t="s">
        <v>1227</v>
      </c>
      <c r="F585" s="42">
        <v>10</v>
      </c>
      <c r="G585" s="42" t="s">
        <v>48</v>
      </c>
      <c r="H585" s="42"/>
      <c r="I585" s="42" t="s">
        <v>1228</v>
      </c>
      <c r="J585" s="54"/>
      <c r="K585" s="42" t="s">
        <v>35</v>
      </c>
      <c r="L585" s="39">
        <v>1</v>
      </c>
      <c r="M585" s="150">
        <v>3023.7195000000002</v>
      </c>
      <c r="N585" s="153">
        <f t="shared" si="39"/>
        <v>3023.7195000000002</v>
      </c>
      <c r="O585" s="32"/>
      <c r="P585" s="35">
        <f t="shared" si="36"/>
        <v>0</v>
      </c>
      <c r="Q585" s="48"/>
      <c r="R585" s="48"/>
      <c r="AH585" s="179" t="s">
        <v>1225</v>
      </c>
    </row>
    <row r="586" spans="2:34" s="47" customFormat="1" ht="14.45" customHeight="1">
      <c r="B586" s="33"/>
      <c r="C586" s="45"/>
      <c r="D586" s="36" t="s">
        <v>1230</v>
      </c>
      <c r="E586" s="36" t="s">
        <v>1231</v>
      </c>
      <c r="F586" s="42">
        <v>10</v>
      </c>
      <c r="G586" s="42" t="s">
        <v>48</v>
      </c>
      <c r="H586" s="42" t="s">
        <v>34</v>
      </c>
      <c r="I586" s="42"/>
      <c r="J586" s="51"/>
      <c r="K586" s="42" t="s">
        <v>35</v>
      </c>
      <c r="L586" s="39">
        <v>1</v>
      </c>
      <c r="M586" s="150">
        <v>2241.9494999999997</v>
      </c>
      <c r="N586" s="153">
        <f t="shared" si="39"/>
        <v>2241.9494999999997</v>
      </c>
      <c r="O586" s="32"/>
      <c r="P586" s="35">
        <f t="shared" si="36"/>
        <v>0</v>
      </c>
      <c r="Q586" s="48"/>
      <c r="R586" s="48"/>
      <c r="AH586" s="179" t="s">
        <v>1229</v>
      </c>
    </row>
    <row r="587" spans="2:34" s="47" customFormat="1" ht="14.45" customHeight="1">
      <c r="B587" s="33"/>
      <c r="C587" s="45"/>
      <c r="D587" s="41" t="s">
        <v>5341</v>
      </c>
      <c r="E587" s="41" t="s">
        <v>5287</v>
      </c>
      <c r="F587" s="42">
        <v>18</v>
      </c>
      <c r="G587" s="42" t="s">
        <v>283</v>
      </c>
      <c r="H587" s="51" t="s">
        <v>102</v>
      </c>
      <c r="I587" s="51"/>
      <c r="J587" s="51"/>
      <c r="K587" s="42" t="s">
        <v>35</v>
      </c>
      <c r="L587" s="39">
        <v>1</v>
      </c>
      <c r="M587" s="151">
        <v>5447</v>
      </c>
      <c r="N587" s="153">
        <v>4720</v>
      </c>
      <c r="O587" s="32"/>
      <c r="P587" s="35">
        <f t="shared" si="36"/>
        <v>0</v>
      </c>
      <c r="Q587" s="48"/>
      <c r="R587" s="48"/>
      <c r="AH587" s="179" t="s">
        <v>5187</v>
      </c>
    </row>
    <row r="588" spans="2:34" s="47" customFormat="1" ht="14.45" customHeight="1">
      <c r="B588" s="33"/>
      <c r="C588" s="45"/>
      <c r="D588" s="36" t="s">
        <v>1233</v>
      </c>
      <c r="E588" s="36" t="s">
        <v>1234</v>
      </c>
      <c r="F588" s="42">
        <v>10</v>
      </c>
      <c r="G588" s="42" t="s">
        <v>48</v>
      </c>
      <c r="H588" s="42" t="s">
        <v>34</v>
      </c>
      <c r="I588" s="42"/>
      <c r="J588" s="52"/>
      <c r="K588" s="42" t="s">
        <v>35</v>
      </c>
      <c r="L588" s="39">
        <v>1</v>
      </c>
      <c r="M588" s="150">
        <v>2241.9494999999997</v>
      </c>
      <c r="N588" s="153">
        <f>IF($N$4="в кассу предприятия",M588,IF($N$4="на счет ООО (КФХ)",M588*1.075,"-"))</f>
        <v>2241.9494999999997</v>
      </c>
      <c r="O588" s="32"/>
      <c r="P588" s="35">
        <f t="shared" si="36"/>
        <v>0</v>
      </c>
      <c r="Q588" s="48"/>
      <c r="R588" s="48"/>
      <c r="AH588" s="179" t="s">
        <v>1232</v>
      </c>
    </row>
    <row r="589" spans="2:34" ht="14.45" customHeight="1">
      <c r="B589" s="33" t="s">
        <v>4262</v>
      </c>
      <c r="C589" s="45"/>
      <c r="D589" s="36" t="s">
        <v>1236</v>
      </c>
      <c r="E589" s="36" t="s">
        <v>1237</v>
      </c>
      <c r="F589" s="33">
        <v>3</v>
      </c>
      <c r="G589" s="42" t="s">
        <v>28</v>
      </c>
      <c r="H589" s="42"/>
      <c r="I589" s="42"/>
      <c r="J589" s="42"/>
      <c r="K589" s="42" t="s">
        <v>29</v>
      </c>
      <c r="L589" s="39">
        <v>5</v>
      </c>
      <c r="M589" s="150">
        <v>727.55801283808876</v>
      </c>
      <c r="N589" s="153">
        <f>IF($N$4="в кассу предприятия",M589,IF($N$4="на счет ООО (КФХ)",M589*1.075,"-"))</f>
        <v>727.55801283808876</v>
      </c>
      <c r="O589" s="32"/>
      <c r="P589" s="35">
        <f t="shared" ref="P589:P652" si="40">IF($N$4="","-",IF(O589&lt;100,N589*O589,IF(O589&gt;=100,(O589*N589)*0.9)))</f>
        <v>0</v>
      </c>
      <c r="Q589" s="26"/>
      <c r="R589" s="26"/>
      <c r="S589" s="8"/>
      <c r="T589" s="8"/>
      <c r="AB589" s="37"/>
      <c r="AC589" s="1"/>
      <c r="AD589" s="1"/>
      <c r="AH589" s="179" t="s">
        <v>1235</v>
      </c>
    </row>
    <row r="590" spans="2:34" ht="14.45" customHeight="1">
      <c r="B590" s="33"/>
      <c r="C590" s="45"/>
      <c r="D590" s="41" t="s">
        <v>5342</v>
      </c>
      <c r="E590" s="41" t="s">
        <v>5294</v>
      </c>
      <c r="F590" s="42">
        <v>18</v>
      </c>
      <c r="G590" s="42" t="s">
        <v>5268</v>
      </c>
      <c r="H590" s="51" t="s">
        <v>70</v>
      </c>
      <c r="I590" s="51"/>
      <c r="J590" s="51"/>
      <c r="K590" s="42" t="s">
        <v>35</v>
      </c>
      <c r="L590" s="39">
        <v>1</v>
      </c>
      <c r="M590" s="151">
        <v>7219</v>
      </c>
      <c r="N590" s="153">
        <v>6255</v>
      </c>
      <c r="O590" s="32"/>
      <c r="P590" s="35">
        <f t="shared" si="40"/>
        <v>0</v>
      </c>
      <c r="Q590" s="26"/>
      <c r="R590" s="26"/>
      <c r="S590" s="8"/>
      <c r="T590" s="8"/>
      <c r="AB590" s="37"/>
      <c r="AC590" s="1"/>
      <c r="AD590" s="1"/>
      <c r="AH590" s="179" t="s">
        <v>5188</v>
      </c>
    </row>
    <row r="591" spans="2:34" ht="14.45" customHeight="1">
      <c r="B591" s="33"/>
      <c r="C591" s="45"/>
      <c r="D591" s="36" t="s">
        <v>1239</v>
      </c>
      <c r="E591" s="36" t="s">
        <v>1240</v>
      </c>
      <c r="F591" s="42">
        <v>10</v>
      </c>
      <c r="G591" s="42" t="s">
        <v>48</v>
      </c>
      <c r="H591" s="42" t="s">
        <v>110</v>
      </c>
      <c r="I591" s="42"/>
      <c r="J591" s="70"/>
      <c r="K591" s="42" t="s">
        <v>35</v>
      </c>
      <c r="L591" s="39">
        <v>1</v>
      </c>
      <c r="M591" s="150">
        <v>2547.8594999999996</v>
      </c>
      <c r="N591" s="153">
        <f t="shared" ref="N591:N622" si="41">IF($N$4="в кассу предприятия",M591,IF($N$4="на счет ООО (КФХ)",M591*1.075,"-"))</f>
        <v>2547.8594999999996</v>
      </c>
      <c r="O591" s="32"/>
      <c r="P591" s="35">
        <f t="shared" si="40"/>
        <v>0</v>
      </c>
      <c r="Q591" s="26"/>
      <c r="R591" s="26"/>
      <c r="S591" s="8"/>
      <c r="T591" s="8"/>
      <c r="AB591" s="37"/>
      <c r="AC591" s="1"/>
      <c r="AD591" s="1"/>
      <c r="AH591" s="179" t="s">
        <v>1238</v>
      </c>
    </row>
    <row r="592" spans="2:34" ht="14.45" customHeight="1">
      <c r="B592" s="33" t="s">
        <v>4263</v>
      </c>
      <c r="C592" s="45"/>
      <c r="D592" s="41" t="s">
        <v>1242</v>
      </c>
      <c r="E592" s="41" t="s">
        <v>1243</v>
      </c>
      <c r="F592" s="33">
        <v>7</v>
      </c>
      <c r="G592" s="42" t="s">
        <v>33</v>
      </c>
      <c r="H592" s="51"/>
      <c r="I592" s="51"/>
      <c r="J592" s="51"/>
      <c r="K592" s="42" t="s">
        <v>35</v>
      </c>
      <c r="L592" s="39">
        <v>1</v>
      </c>
      <c r="M592" s="150">
        <v>1189.5</v>
      </c>
      <c r="N592" s="153">
        <f t="shared" si="41"/>
        <v>1189.5</v>
      </c>
      <c r="O592" s="32"/>
      <c r="P592" s="35">
        <f t="shared" si="40"/>
        <v>0</v>
      </c>
      <c r="Q592" s="26"/>
      <c r="R592" s="26"/>
      <c r="S592" s="8"/>
      <c r="T592" s="8"/>
      <c r="AB592" s="37"/>
      <c r="AC592" s="1"/>
      <c r="AD592" s="1"/>
      <c r="AH592" s="179" t="s">
        <v>1241</v>
      </c>
    </row>
    <row r="593" spans="2:34" ht="14.45" customHeight="1">
      <c r="B593" s="33"/>
      <c r="C593" s="45"/>
      <c r="D593" s="41" t="s">
        <v>1245</v>
      </c>
      <c r="E593" s="41" t="s">
        <v>1246</v>
      </c>
      <c r="F593" s="33">
        <v>7</v>
      </c>
      <c r="G593" s="42" t="s">
        <v>33</v>
      </c>
      <c r="H593" s="51"/>
      <c r="I593" s="51"/>
      <c r="J593" s="51"/>
      <c r="K593" s="42" t="s">
        <v>35</v>
      </c>
      <c r="L593" s="39">
        <v>1</v>
      </c>
      <c r="M593" s="150">
        <v>1141.5</v>
      </c>
      <c r="N593" s="153">
        <f t="shared" si="41"/>
        <v>1141.5</v>
      </c>
      <c r="O593" s="32"/>
      <c r="P593" s="35">
        <f t="shared" si="40"/>
        <v>0</v>
      </c>
      <c r="Q593" s="26"/>
      <c r="R593" s="26"/>
      <c r="S593" s="8"/>
      <c r="T593" s="8"/>
      <c r="AB593" s="37"/>
      <c r="AC593" s="1"/>
      <c r="AD593" s="1"/>
      <c r="AH593" s="179" t="s">
        <v>1244</v>
      </c>
    </row>
    <row r="594" spans="2:34" ht="14.45" customHeight="1">
      <c r="B594" s="33" t="s">
        <v>4233</v>
      </c>
      <c r="C594" s="49"/>
      <c r="D594" s="34" t="s">
        <v>1247</v>
      </c>
      <c r="E594" s="34" t="s">
        <v>1248</v>
      </c>
      <c r="F594" s="33">
        <v>24</v>
      </c>
      <c r="G594" s="42" t="s">
        <v>118</v>
      </c>
      <c r="H594" s="42" t="s">
        <v>70</v>
      </c>
      <c r="I594" s="54"/>
      <c r="J594" s="54"/>
      <c r="K594" s="42" t="s">
        <v>120</v>
      </c>
      <c r="L594" s="39">
        <v>1</v>
      </c>
      <c r="M594" s="151">
        <v>2433</v>
      </c>
      <c r="N594" s="153">
        <f t="shared" si="41"/>
        <v>2433</v>
      </c>
      <c r="O594" s="32"/>
      <c r="P594" s="35">
        <f t="shared" si="40"/>
        <v>0</v>
      </c>
      <c r="Q594" s="6" t="s">
        <v>24</v>
      </c>
      <c r="R594" s="7">
        <f>O594*M594</f>
        <v>0</v>
      </c>
      <c r="S594" s="8"/>
      <c r="T594" s="8"/>
      <c r="AB594" s="37"/>
      <c r="AC594" s="1"/>
      <c r="AD594" s="1"/>
      <c r="AH594" s="179" t="s">
        <v>944</v>
      </c>
    </row>
    <row r="595" spans="2:34" ht="14.45" customHeight="1">
      <c r="B595" s="33"/>
      <c r="C595" s="45"/>
      <c r="D595" s="36" t="s">
        <v>1250</v>
      </c>
      <c r="E595" s="36" t="s">
        <v>1251</v>
      </c>
      <c r="F595" s="42">
        <v>10</v>
      </c>
      <c r="G595" s="42" t="s">
        <v>48</v>
      </c>
      <c r="H595" s="42" t="s">
        <v>34</v>
      </c>
      <c r="I595" s="42"/>
      <c r="J595" s="52"/>
      <c r="K595" s="42" t="s">
        <v>35</v>
      </c>
      <c r="L595" s="39">
        <v>1</v>
      </c>
      <c r="M595" s="150">
        <v>2173.9694999999997</v>
      </c>
      <c r="N595" s="153">
        <f t="shared" si="41"/>
        <v>2173.9694999999997</v>
      </c>
      <c r="O595" s="32"/>
      <c r="P595" s="35">
        <f t="shared" si="40"/>
        <v>0</v>
      </c>
      <c r="Q595" s="6" t="s">
        <v>24</v>
      </c>
      <c r="R595" s="7">
        <f>O595*M595</f>
        <v>0</v>
      </c>
      <c r="S595" s="8"/>
      <c r="T595" s="8"/>
      <c r="AB595" s="37"/>
      <c r="AC595" s="1"/>
      <c r="AD595" s="1"/>
      <c r="AH595" s="179" t="s">
        <v>1249</v>
      </c>
    </row>
    <row r="596" spans="2:34" ht="14.45" customHeight="1">
      <c r="B596" s="33"/>
      <c r="C596" s="45"/>
      <c r="D596" s="36" t="s">
        <v>1250</v>
      </c>
      <c r="E596" s="36" t="s">
        <v>1251</v>
      </c>
      <c r="F596" s="42">
        <v>10</v>
      </c>
      <c r="G596" s="42" t="s">
        <v>48</v>
      </c>
      <c r="H596" s="42"/>
      <c r="I596" s="42" t="s">
        <v>1253</v>
      </c>
      <c r="J596" s="50"/>
      <c r="K596" s="42" t="s">
        <v>35</v>
      </c>
      <c r="L596" s="39">
        <v>1</v>
      </c>
      <c r="M596" s="150">
        <v>2649.8294999999994</v>
      </c>
      <c r="N596" s="153">
        <f t="shared" si="41"/>
        <v>2649.8294999999994</v>
      </c>
      <c r="O596" s="32"/>
      <c r="P596" s="35">
        <f t="shared" si="40"/>
        <v>0</v>
      </c>
      <c r="Q596" s="6" t="s">
        <v>24</v>
      </c>
      <c r="R596" s="7">
        <f>O596*M596</f>
        <v>0</v>
      </c>
      <c r="S596" s="8"/>
      <c r="T596" s="8"/>
      <c r="AB596" s="37"/>
      <c r="AC596" s="1"/>
      <c r="AD596" s="1"/>
      <c r="AH596" s="179" t="s">
        <v>1252</v>
      </c>
    </row>
    <row r="597" spans="2:34" ht="14.45" customHeight="1">
      <c r="B597" s="33"/>
      <c r="C597" s="45"/>
      <c r="D597" s="36" t="s">
        <v>1255</v>
      </c>
      <c r="E597" s="36" t="s">
        <v>1256</v>
      </c>
      <c r="F597" s="42">
        <v>10</v>
      </c>
      <c r="G597" s="42" t="s">
        <v>48</v>
      </c>
      <c r="H597" s="42" t="s">
        <v>34</v>
      </c>
      <c r="I597" s="42"/>
      <c r="J597" s="50"/>
      <c r="K597" s="42" t="s">
        <v>35</v>
      </c>
      <c r="L597" s="39">
        <v>1</v>
      </c>
      <c r="M597" s="150">
        <v>2173.9694999999997</v>
      </c>
      <c r="N597" s="153">
        <f t="shared" si="41"/>
        <v>2173.9694999999997</v>
      </c>
      <c r="O597" s="32"/>
      <c r="P597" s="35">
        <f t="shared" si="40"/>
        <v>0</v>
      </c>
      <c r="Q597" s="6"/>
      <c r="R597" s="7"/>
      <c r="S597" s="8"/>
      <c r="T597" s="8"/>
      <c r="AB597" s="37"/>
      <c r="AC597" s="1"/>
      <c r="AD597" s="1"/>
      <c r="AH597" s="179" t="s">
        <v>1257</v>
      </c>
    </row>
    <row r="598" spans="2:34" ht="14.45" customHeight="1">
      <c r="B598" s="33"/>
      <c r="C598" s="45"/>
      <c r="D598" s="36" t="s">
        <v>1255</v>
      </c>
      <c r="E598" s="36" t="s">
        <v>1256</v>
      </c>
      <c r="F598" s="42">
        <v>16</v>
      </c>
      <c r="G598" s="42" t="s">
        <v>69</v>
      </c>
      <c r="H598" s="42" t="s">
        <v>110</v>
      </c>
      <c r="I598" s="42"/>
      <c r="J598" s="42"/>
      <c r="K598" s="42" t="s">
        <v>35</v>
      </c>
      <c r="L598" s="39">
        <v>1</v>
      </c>
      <c r="M598" s="150">
        <v>3549.7920000000008</v>
      </c>
      <c r="N598" s="153">
        <f t="shared" si="41"/>
        <v>3549.7920000000008</v>
      </c>
      <c r="O598" s="32"/>
      <c r="P598" s="35">
        <f t="shared" si="40"/>
        <v>0</v>
      </c>
      <c r="Q598" s="6" t="s">
        <v>24</v>
      </c>
      <c r="R598" s="7">
        <f>O598*M598</f>
        <v>0</v>
      </c>
      <c r="S598" s="8"/>
      <c r="T598" s="8"/>
      <c r="AB598" s="37"/>
      <c r="AC598" s="1"/>
      <c r="AD598" s="1"/>
      <c r="AH598" s="179" t="s">
        <v>1254</v>
      </c>
    </row>
    <row r="599" spans="2:34" ht="14.45" customHeight="1">
      <c r="B599" s="33"/>
      <c r="C599" s="45"/>
      <c r="D599" s="36" t="s">
        <v>1259</v>
      </c>
      <c r="E599" s="36" t="s">
        <v>1260</v>
      </c>
      <c r="F599" s="42">
        <v>10</v>
      </c>
      <c r="G599" s="42" t="s">
        <v>48</v>
      </c>
      <c r="H599" s="42" t="s">
        <v>110</v>
      </c>
      <c r="I599" s="42"/>
      <c r="J599" s="51"/>
      <c r="K599" s="42" t="s">
        <v>35</v>
      </c>
      <c r="L599" s="39">
        <v>1</v>
      </c>
      <c r="M599" s="150">
        <v>2343.9195</v>
      </c>
      <c r="N599" s="153">
        <f t="shared" si="41"/>
        <v>2343.9195</v>
      </c>
      <c r="O599" s="32"/>
      <c r="P599" s="35">
        <f t="shared" si="40"/>
        <v>0</v>
      </c>
      <c r="Q599" s="6" t="s">
        <v>24</v>
      </c>
      <c r="R599" s="7">
        <f>O599*M599</f>
        <v>0</v>
      </c>
      <c r="S599" s="8"/>
      <c r="T599" s="8"/>
      <c r="AB599" s="37"/>
      <c r="AC599" s="1"/>
      <c r="AD599" s="1"/>
      <c r="AH599" s="179" t="s">
        <v>1258</v>
      </c>
    </row>
    <row r="600" spans="2:34" ht="14.45" customHeight="1">
      <c r="B600" s="33"/>
      <c r="C600" s="45"/>
      <c r="D600" s="36" t="s">
        <v>1262</v>
      </c>
      <c r="E600" s="36" t="s">
        <v>949</v>
      </c>
      <c r="F600" s="42">
        <v>10</v>
      </c>
      <c r="G600" s="42" t="s">
        <v>48</v>
      </c>
      <c r="H600" s="42"/>
      <c r="I600" s="42" t="s">
        <v>80</v>
      </c>
      <c r="J600" s="71"/>
      <c r="K600" s="42" t="s">
        <v>35</v>
      </c>
      <c r="L600" s="39">
        <v>1</v>
      </c>
      <c r="M600" s="150">
        <v>2785.7894999999999</v>
      </c>
      <c r="N600" s="153">
        <f t="shared" si="41"/>
        <v>2785.7894999999999</v>
      </c>
      <c r="O600" s="32"/>
      <c r="P600" s="35">
        <f t="shared" si="40"/>
        <v>0</v>
      </c>
      <c r="Q600" s="26" t="s">
        <v>36</v>
      </c>
      <c r="R600" s="26"/>
      <c r="S600" s="8"/>
      <c r="T600" s="8"/>
      <c r="AB600" s="37"/>
      <c r="AC600" s="1"/>
      <c r="AD600" s="1"/>
      <c r="AH600" s="179" t="s">
        <v>1263</v>
      </c>
    </row>
    <row r="601" spans="2:34" ht="14.45" customHeight="1">
      <c r="B601" s="33"/>
      <c r="C601" s="45"/>
      <c r="D601" s="36" t="s">
        <v>1262</v>
      </c>
      <c r="E601" s="36" t="s">
        <v>949</v>
      </c>
      <c r="F601" s="42">
        <v>15</v>
      </c>
      <c r="G601" s="42" t="s">
        <v>40</v>
      </c>
      <c r="H601" s="42" t="s">
        <v>110</v>
      </c>
      <c r="I601" s="42"/>
      <c r="J601" s="50"/>
      <c r="K601" s="42" t="s">
        <v>29</v>
      </c>
      <c r="L601" s="39">
        <v>1</v>
      </c>
      <c r="M601" s="150">
        <v>5257.5</v>
      </c>
      <c r="N601" s="153">
        <f t="shared" si="41"/>
        <v>5257.5</v>
      </c>
      <c r="O601" s="32"/>
      <c r="P601" s="35">
        <f t="shared" si="40"/>
        <v>0</v>
      </c>
      <c r="Q601" s="26"/>
      <c r="R601" s="26"/>
      <c r="S601" s="8"/>
      <c r="T601" s="8"/>
      <c r="AB601" s="37"/>
      <c r="AC601" s="1"/>
      <c r="AD601" s="1"/>
      <c r="AH601" s="179" t="s">
        <v>1261</v>
      </c>
    </row>
    <row r="602" spans="2:34" ht="14.45" customHeight="1">
      <c r="B602" s="33"/>
      <c r="C602" s="45"/>
      <c r="D602" s="36" t="s">
        <v>1265</v>
      </c>
      <c r="E602" s="36" t="s">
        <v>1266</v>
      </c>
      <c r="F602" s="42">
        <v>10</v>
      </c>
      <c r="G602" s="42" t="s">
        <v>48</v>
      </c>
      <c r="H602" s="42" t="s">
        <v>34</v>
      </c>
      <c r="I602" s="42"/>
      <c r="J602" s="52"/>
      <c r="K602" s="42" t="s">
        <v>35</v>
      </c>
      <c r="L602" s="39">
        <v>1</v>
      </c>
      <c r="M602" s="150">
        <v>2173.9694999999997</v>
      </c>
      <c r="N602" s="153">
        <f t="shared" si="41"/>
        <v>2173.9694999999997</v>
      </c>
      <c r="O602" s="32"/>
      <c r="P602" s="35">
        <f t="shared" si="40"/>
        <v>0</v>
      </c>
      <c r="Q602" s="26" t="s">
        <v>36</v>
      </c>
      <c r="R602" s="26"/>
      <c r="S602" s="8"/>
      <c r="T602" s="8"/>
      <c r="AB602" s="37"/>
      <c r="AC602" s="1"/>
      <c r="AD602" s="1"/>
      <c r="AH602" s="179" t="s">
        <v>1264</v>
      </c>
    </row>
    <row r="603" spans="2:34" ht="14.45" customHeight="1">
      <c r="B603" s="33"/>
      <c r="C603" s="45"/>
      <c r="D603" s="36" t="s">
        <v>1265</v>
      </c>
      <c r="E603" s="36" t="s">
        <v>1266</v>
      </c>
      <c r="F603" s="42">
        <v>10</v>
      </c>
      <c r="G603" s="42" t="s">
        <v>48</v>
      </c>
      <c r="H603" s="42"/>
      <c r="I603" s="42" t="s">
        <v>178</v>
      </c>
      <c r="J603" s="52"/>
      <c r="K603" s="42" t="s">
        <v>35</v>
      </c>
      <c r="L603" s="39">
        <v>1</v>
      </c>
      <c r="M603" s="150">
        <v>2785.7894999999999</v>
      </c>
      <c r="N603" s="153">
        <f t="shared" si="41"/>
        <v>2785.7894999999999</v>
      </c>
      <c r="O603" s="32"/>
      <c r="P603" s="35">
        <f t="shared" si="40"/>
        <v>0</v>
      </c>
      <c r="Q603" s="26" t="s">
        <v>36</v>
      </c>
      <c r="R603" s="26"/>
      <c r="S603" s="8"/>
      <c r="T603" s="8"/>
      <c r="AB603" s="37"/>
      <c r="AC603" s="1"/>
      <c r="AD603" s="1"/>
      <c r="AH603" s="179" t="s">
        <v>1267</v>
      </c>
    </row>
    <row r="604" spans="2:34" ht="14.45" customHeight="1">
      <c r="B604" s="33" t="s">
        <v>4264</v>
      </c>
      <c r="C604" s="45"/>
      <c r="D604" s="36" t="s">
        <v>1269</v>
      </c>
      <c r="E604" s="36" t="s">
        <v>1270</v>
      </c>
      <c r="F604" s="33">
        <v>3</v>
      </c>
      <c r="G604" s="42" t="s">
        <v>28</v>
      </c>
      <c r="H604" s="42"/>
      <c r="I604" s="42"/>
      <c r="J604" s="50"/>
      <c r="K604" s="42" t="s">
        <v>29</v>
      </c>
      <c r="L604" s="39">
        <v>5</v>
      </c>
      <c r="M604" s="150">
        <v>727.55801283808876</v>
      </c>
      <c r="N604" s="153">
        <f t="shared" si="41"/>
        <v>727.55801283808876</v>
      </c>
      <c r="O604" s="32"/>
      <c r="P604" s="35">
        <f t="shared" si="40"/>
        <v>0</v>
      </c>
      <c r="Q604" s="26" t="s">
        <v>36</v>
      </c>
      <c r="R604" s="26"/>
      <c r="S604" s="8"/>
      <c r="T604" s="8"/>
      <c r="AB604" s="37"/>
      <c r="AC604" s="1"/>
      <c r="AD604" s="1"/>
      <c r="AH604" s="179" t="s">
        <v>1268</v>
      </c>
    </row>
    <row r="605" spans="2:34" s="47" customFormat="1" ht="14.45" customHeight="1">
      <c r="B605" s="33"/>
      <c r="C605" s="45"/>
      <c r="D605" s="36" t="s">
        <v>1272</v>
      </c>
      <c r="E605" s="36" t="s">
        <v>1273</v>
      </c>
      <c r="F605" s="42">
        <v>10</v>
      </c>
      <c r="G605" s="42" t="s">
        <v>48</v>
      </c>
      <c r="H605" s="42" t="s">
        <v>34</v>
      </c>
      <c r="I605" s="42"/>
      <c r="J605" s="42"/>
      <c r="K605" s="42" t="s">
        <v>35</v>
      </c>
      <c r="L605" s="39">
        <v>1</v>
      </c>
      <c r="M605" s="150">
        <v>2173.9694999999997</v>
      </c>
      <c r="N605" s="153">
        <f t="shared" si="41"/>
        <v>2173.9694999999997</v>
      </c>
      <c r="O605" s="32"/>
      <c r="P605" s="35">
        <f t="shared" si="40"/>
        <v>0</v>
      </c>
      <c r="Q605" s="48" t="s">
        <v>36</v>
      </c>
      <c r="R605" s="48"/>
      <c r="AH605" s="179" t="s">
        <v>1271</v>
      </c>
    </row>
    <row r="606" spans="2:34" s="47" customFormat="1" ht="14.45" customHeight="1">
      <c r="B606" s="33"/>
      <c r="C606" s="45"/>
      <c r="D606" s="36" t="s">
        <v>1272</v>
      </c>
      <c r="E606" s="36" t="s">
        <v>1273</v>
      </c>
      <c r="F606" s="42">
        <v>10</v>
      </c>
      <c r="G606" s="42" t="s">
        <v>48</v>
      </c>
      <c r="H606" s="42" t="s">
        <v>110</v>
      </c>
      <c r="I606" s="42"/>
      <c r="J606" s="42"/>
      <c r="K606" s="42" t="s">
        <v>35</v>
      </c>
      <c r="L606" s="39">
        <v>1</v>
      </c>
      <c r="M606" s="150">
        <v>2343.9195</v>
      </c>
      <c r="N606" s="153">
        <f t="shared" si="41"/>
        <v>2343.9195</v>
      </c>
      <c r="O606" s="32"/>
      <c r="P606" s="35">
        <f t="shared" si="40"/>
        <v>0</v>
      </c>
      <c r="Q606" s="55" t="s">
        <v>24</v>
      </c>
      <c r="R606" s="56">
        <f>O606*M606</f>
        <v>0</v>
      </c>
      <c r="AH606" s="179" t="s">
        <v>1274</v>
      </c>
    </row>
    <row r="607" spans="2:34" s="47" customFormat="1" ht="14.45" customHeight="1">
      <c r="B607" s="33"/>
      <c r="C607" s="45"/>
      <c r="D607" s="36" t="s">
        <v>1276</v>
      </c>
      <c r="E607" s="36" t="s">
        <v>1277</v>
      </c>
      <c r="F607" s="42">
        <v>10</v>
      </c>
      <c r="G607" s="42" t="s">
        <v>48</v>
      </c>
      <c r="H607" s="42"/>
      <c r="I607" s="42" t="s">
        <v>1009</v>
      </c>
      <c r="J607" s="54"/>
      <c r="K607" s="42" t="s">
        <v>35</v>
      </c>
      <c r="L607" s="39">
        <v>1</v>
      </c>
      <c r="M607" s="150">
        <v>2649.8294999999994</v>
      </c>
      <c r="N607" s="153">
        <f t="shared" si="41"/>
        <v>2649.8294999999994</v>
      </c>
      <c r="O607" s="32"/>
      <c r="P607" s="35">
        <f t="shared" si="40"/>
        <v>0</v>
      </c>
      <c r="Q607" s="48" t="s">
        <v>36</v>
      </c>
      <c r="R607" s="48"/>
      <c r="AH607" s="179" t="s">
        <v>1275</v>
      </c>
    </row>
    <row r="608" spans="2:34" ht="28.9" customHeight="1">
      <c r="B608" s="33" t="s">
        <v>4265</v>
      </c>
      <c r="C608" s="45"/>
      <c r="D608" s="36" t="s">
        <v>1279</v>
      </c>
      <c r="E608" s="36" t="s">
        <v>955</v>
      </c>
      <c r="F608" s="33">
        <v>3</v>
      </c>
      <c r="G608" s="42" t="s">
        <v>28</v>
      </c>
      <c r="H608" s="42"/>
      <c r="I608" s="42"/>
      <c r="J608" s="42"/>
      <c r="K608" s="42" t="s">
        <v>29</v>
      </c>
      <c r="L608" s="39">
        <v>5</v>
      </c>
      <c r="M608" s="150">
        <v>727.55801283808876</v>
      </c>
      <c r="N608" s="153">
        <f t="shared" si="41"/>
        <v>727.55801283808876</v>
      </c>
      <c r="O608" s="32"/>
      <c r="P608" s="35">
        <f t="shared" si="40"/>
        <v>0</v>
      </c>
      <c r="Q608" s="26" t="s">
        <v>36</v>
      </c>
      <c r="R608" s="26"/>
      <c r="S608" s="8"/>
      <c r="T608" s="8"/>
      <c r="AB608" s="37"/>
      <c r="AC608" s="1"/>
      <c r="AD608" s="1"/>
      <c r="AH608" s="179" t="s">
        <v>1278</v>
      </c>
    </row>
    <row r="609" spans="2:34" s="47" customFormat="1" ht="14.45" customHeight="1">
      <c r="B609" s="33"/>
      <c r="C609" s="45"/>
      <c r="D609" s="36" t="s">
        <v>1279</v>
      </c>
      <c r="E609" s="36" t="s">
        <v>955</v>
      </c>
      <c r="F609" s="42">
        <v>10</v>
      </c>
      <c r="G609" s="42" t="s">
        <v>48</v>
      </c>
      <c r="H609" s="42" t="s">
        <v>76</v>
      </c>
      <c r="I609" s="42"/>
      <c r="J609" s="52"/>
      <c r="K609" s="42" t="s">
        <v>35</v>
      </c>
      <c r="L609" s="39">
        <v>1</v>
      </c>
      <c r="M609" s="150">
        <v>2173.9694999999997</v>
      </c>
      <c r="N609" s="153">
        <f t="shared" si="41"/>
        <v>2173.9694999999997</v>
      </c>
      <c r="O609" s="32"/>
      <c r="P609" s="35">
        <f t="shared" si="40"/>
        <v>0</v>
      </c>
      <c r="Q609" s="48" t="s">
        <v>36</v>
      </c>
      <c r="R609" s="48"/>
      <c r="AH609" s="179" t="s">
        <v>1280</v>
      </c>
    </row>
    <row r="610" spans="2:34" s="47" customFormat="1" ht="14.45" customHeight="1">
      <c r="B610" s="33"/>
      <c r="C610" s="45"/>
      <c r="D610" s="36" t="s">
        <v>1279</v>
      </c>
      <c r="E610" s="36" t="s">
        <v>955</v>
      </c>
      <c r="F610" s="42">
        <v>10</v>
      </c>
      <c r="G610" s="42" t="s">
        <v>48</v>
      </c>
      <c r="H610" s="42"/>
      <c r="I610" s="42" t="s">
        <v>1282</v>
      </c>
      <c r="J610" s="42"/>
      <c r="K610" s="42" t="s">
        <v>35</v>
      </c>
      <c r="L610" s="39">
        <v>1</v>
      </c>
      <c r="M610" s="150">
        <v>2785.7894999999999</v>
      </c>
      <c r="N610" s="153">
        <f t="shared" si="41"/>
        <v>2785.7894999999999</v>
      </c>
      <c r="O610" s="32"/>
      <c r="P610" s="35">
        <f t="shared" si="40"/>
        <v>0</v>
      </c>
      <c r="Q610" s="48" t="s">
        <v>36</v>
      </c>
      <c r="R610" s="48"/>
      <c r="AH610" s="179" t="s">
        <v>1281</v>
      </c>
    </row>
    <row r="611" spans="2:34" ht="14.45" customHeight="1">
      <c r="B611" s="33"/>
      <c r="C611" s="45"/>
      <c r="D611" s="36" t="s">
        <v>1284</v>
      </c>
      <c r="E611" s="36" t="s">
        <v>1285</v>
      </c>
      <c r="F611" s="42">
        <v>10</v>
      </c>
      <c r="G611" s="42" t="s">
        <v>48</v>
      </c>
      <c r="H611" s="42"/>
      <c r="I611" s="42" t="s">
        <v>1287</v>
      </c>
      <c r="J611" s="42"/>
      <c r="K611" s="42" t="s">
        <v>35</v>
      </c>
      <c r="L611" s="39">
        <v>1</v>
      </c>
      <c r="M611" s="150">
        <v>2547.8594999999996</v>
      </c>
      <c r="N611" s="153">
        <f t="shared" si="41"/>
        <v>2547.8594999999996</v>
      </c>
      <c r="O611" s="32"/>
      <c r="P611" s="35">
        <f t="shared" si="40"/>
        <v>0</v>
      </c>
      <c r="Q611" s="26" t="s">
        <v>36</v>
      </c>
      <c r="R611" s="26"/>
      <c r="S611" s="8"/>
      <c r="T611" s="8"/>
      <c r="AB611" s="37"/>
      <c r="AC611" s="1"/>
      <c r="AD611" s="1"/>
      <c r="AH611" s="179" t="s">
        <v>1286</v>
      </c>
    </row>
    <row r="612" spans="2:34" ht="14.45" customHeight="1">
      <c r="B612" s="33"/>
      <c r="C612" s="45"/>
      <c r="D612" s="36" t="s">
        <v>1284</v>
      </c>
      <c r="E612" s="36" t="s">
        <v>1285</v>
      </c>
      <c r="F612" s="42">
        <v>16</v>
      </c>
      <c r="G612" s="42" t="s">
        <v>69</v>
      </c>
      <c r="H612" s="42" t="s">
        <v>110</v>
      </c>
      <c r="I612" s="42"/>
      <c r="J612" s="42"/>
      <c r="K612" s="42" t="s">
        <v>35</v>
      </c>
      <c r="L612" s="39">
        <v>1</v>
      </c>
      <c r="M612" s="150">
        <v>3549.7920000000008</v>
      </c>
      <c r="N612" s="153">
        <f t="shared" si="41"/>
        <v>3549.7920000000008</v>
      </c>
      <c r="O612" s="32"/>
      <c r="P612" s="35">
        <f t="shared" si="40"/>
        <v>0</v>
      </c>
      <c r="Q612" s="26" t="s">
        <v>36</v>
      </c>
      <c r="R612" s="26"/>
      <c r="S612" s="8"/>
      <c r="T612" s="8"/>
      <c r="AB612" s="37"/>
      <c r="AC612" s="1"/>
      <c r="AD612" s="1"/>
      <c r="AH612" s="179" t="s">
        <v>1283</v>
      </c>
    </row>
    <row r="613" spans="2:34" ht="14.45" customHeight="1">
      <c r="B613" s="33" t="s">
        <v>4266</v>
      </c>
      <c r="C613" s="49" t="s">
        <v>59</v>
      </c>
      <c r="D613" s="36" t="s">
        <v>1289</v>
      </c>
      <c r="E613" s="36" t="s">
        <v>1290</v>
      </c>
      <c r="F613" s="33">
        <v>3</v>
      </c>
      <c r="G613" s="42" t="s">
        <v>28</v>
      </c>
      <c r="H613" s="42"/>
      <c r="I613" s="42"/>
      <c r="J613" s="72"/>
      <c r="K613" s="42" t="s">
        <v>29</v>
      </c>
      <c r="L613" s="39">
        <v>5</v>
      </c>
      <c r="M613" s="150">
        <v>727.55801283808876</v>
      </c>
      <c r="N613" s="153">
        <f t="shared" si="41"/>
        <v>727.55801283808876</v>
      </c>
      <c r="O613" s="32"/>
      <c r="P613" s="35">
        <f t="shared" si="40"/>
        <v>0</v>
      </c>
      <c r="Q613" s="26" t="s">
        <v>36</v>
      </c>
      <c r="R613" s="26"/>
      <c r="S613" s="8"/>
      <c r="T613" s="8"/>
      <c r="AB613" s="37"/>
      <c r="AC613" s="1"/>
      <c r="AD613" s="1"/>
      <c r="AH613" s="179" t="s">
        <v>1288</v>
      </c>
    </row>
    <row r="614" spans="2:34" ht="14.45" customHeight="1">
      <c r="B614" s="33"/>
      <c r="C614" s="45"/>
      <c r="D614" s="36" t="s">
        <v>1289</v>
      </c>
      <c r="E614" s="36" t="s">
        <v>1290</v>
      </c>
      <c r="F614" s="42">
        <v>10</v>
      </c>
      <c r="G614" s="42" t="s">
        <v>48</v>
      </c>
      <c r="H614" s="42" t="s">
        <v>34</v>
      </c>
      <c r="I614" s="42"/>
      <c r="J614" s="54"/>
      <c r="K614" s="42" t="s">
        <v>35</v>
      </c>
      <c r="L614" s="39">
        <v>1</v>
      </c>
      <c r="M614" s="150">
        <v>2173.9694999999997</v>
      </c>
      <c r="N614" s="153">
        <f t="shared" si="41"/>
        <v>2173.9694999999997</v>
      </c>
      <c r="O614" s="32"/>
      <c r="P614" s="35">
        <f t="shared" si="40"/>
        <v>0</v>
      </c>
      <c r="Q614" s="26" t="s">
        <v>36</v>
      </c>
      <c r="R614" s="26"/>
      <c r="S614" s="8"/>
      <c r="T614" s="8"/>
      <c r="AB614" s="37"/>
      <c r="AC614" s="1"/>
      <c r="AD614" s="1"/>
      <c r="AH614" s="179" t="s">
        <v>1292</v>
      </c>
    </row>
    <row r="615" spans="2:34" ht="14.45" customHeight="1">
      <c r="B615" s="33"/>
      <c r="C615" s="45"/>
      <c r="D615" s="36" t="s">
        <v>1289</v>
      </c>
      <c r="E615" s="36" t="s">
        <v>1290</v>
      </c>
      <c r="F615" s="42">
        <v>16</v>
      </c>
      <c r="G615" s="42" t="s">
        <v>69</v>
      </c>
      <c r="H615" s="42" t="s">
        <v>397</v>
      </c>
      <c r="I615" s="42"/>
      <c r="J615" s="52"/>
      <c r="K615" s="42" t="s">
        <v>35</v>
      </c>
      <c r="L615" s="39">
        <v>1</v>
      </c>
      <c r="M615" s="150">
        <v>3549.7920000000008</v>
      </c>
      <c r="N615" s="153">
        <f t="shared" si="41"/>
        <v>3549.7920000000008</v>
      </c>
      <c r="O615" s="32"/>
      <c r="P615" s="35">
        <f t="shared" si="40"/>
        <v>0</v>
      </c>
      <c r="Q615" s="26" t="s">
        <v>36</v>
      </c>
      <c r="R615" s="26"/>
      <c r="S615" s="8"/>
      <c r="T615" s="8"/>
      <c r="AB615" s="37"/>
      <c r="AC615" s="1"/>
      <c r="AD615" s="1"/>
      <c r="AH615" s="179" t="s">
        <v>1291</v>
      </c>
    </row>
    <row r="616" spans="2:34" ht="14.45" customHeight="1">
      <c r="B616" s="33" t="s">
        <v>4267</v>
      </c>
      <c r="C616" s="45"/>
      <c r="D616" s="36" t="s">
        <v>1294</v>
      </c>
      <c r="E616" s="36" t="s">
        <v>1295</v>
      </c>
      <c r="F616" s="33">
        <v>3</v>
      </c>
      <c r="G616" s="42" t="s">
        <v>28</v>
      </c>
      <c r="H616" s="42"/>
      <c r="I616" s="42"/>
      <c r="J616" s="42"/>
      <c r="K616" s="42" t="s">
        <v>29</v>
      </c>
      <c r="L616" s="39">
        <v>5</v>
      </c>
      <c r="M616" s="150">
        <v>786.43279471429753</v>
      </c>
      <c r="N616" s="153">
        <f t="shared" si="41"/>
        <v>786.43279471429753</v>
      </c>
      <c r="O616" s="32"/>
      <c r="P616" s="35">
        <f t="shared" si="40"/>
        <v>0</v>
      </c>
      <c r="Q616" s="26" t="s">
        <v>36</v>
      </c>
      <c r="R616" s="26"/>
      <c r="S616" s="8"/>
      <c r="T616" s="8"/>
      <c r="AB616" s="37"/>
      <c r="AC616" s="1"/>
      <c r="AD616" s="1"/>
      <c r="AH616" s="179" t="s">
        <v>1293</v>
      </c>
    </row>
    <row r="617" spans="2:34" ht="14.45" customHeight="1">
      <c r="B617" s="33" t="s">
        <v>4268</v>
      </c>
      <c r="C617" s="45"/>
      <c r="D617" s="36" t="s">
        <v>1297</v>
      </c>
      <c r="E617" s="36" t="s">
        <v>961</v>
      </c>
      <c r="F617" s="33">
        <v>3</v>
      </c>
      <c r="G617" s="42" t="s">
        <v>28</v>
      </c>
      <c r="H617" s="42"/>
      <c r="I617" s="42"/>
      <c r="J617" s="51"/>
      <c r="K617" s="42" t="s">
        <v>29</v>
      </c>
      <c r="L617" s="39">
        <v>5</v>
      </c>
      <c r="M617" s="150">
        <v>727.55801283808876</v>
      </c>
      <c r="N617" s="153">
        <f t="shared" si="41"/>
        <v>727.55801283808876</v>
      </c>
      <c r="O617" s="32"/>
      <c r="P617" s="35">
        <f t="shared" si="40"/>
        <v>0</v>
      </c>
      <c r="Q617" s="26" t="s">
        <v>36</v>
      </c>
      <c r="R617" s="26"/>
      <c r="S617" s="8"/>
      <c r="T617" s="8"/>
      <c r="AB617" s="37"/>
      <c r="AC617" s="1"/>
      <c r="AD617" s="1"/>
      <c r="AH617" s="179" t="s">
        <v>1296</v>
      </c>
    </row>
    <row r="618" spans="2:34" ht="14.45" customHeight="1">
      <c r="B618" s="33"/>
      <c r="C618" s="45"/>
      <c r="D618" s="36" t="s">
        <v>1299</v>
      </c>
      <c r="E618" s="36" t="s">
        <v>1300</v>
      </c>
      <c r="F618" s="42">
        <v>10</v>
      </c>
      <c r="G618" s="42" t="s">
        <v>48</v>
      </c>
      <c r="H618" s="42" t="s">
        <v>34</v>
      </c>
      <c r="I618" s="42"/>
      <c r="J618" s="42"/>
      <c r="K618" s="42" t="s">
        <v>35</v>
      </c>
      <c r="L618" s="39">
        <v>1</v>
      </c>
      <c r="M618" s="150">
        <v>2309.9295000000002</v>
      </c>
      <c r="N618" s="153">
        <f t="shared" si="41"/>
        <v>2309.9295000000002</v>
      </c>
      <c r="O618" s="32"/>
      <c r="P618" s="35">
        <f t="shared" si="40"/>
        <v>0</v>
      </c>
      <c r="Q618" s="26" t="s">
        <v>36</v>
      </c>
      <c r="R618" s="26"/>
      <c r="S618" s="8"/>
      <c r="T618" s="8"/>
      <c r="AB618" s="37"/>
      <c r="AC618" s="1"/>
      <c r="AD618" s="1"/>
      <c r="AH618" s="179" t="s">
        <v>1298</v>
      </c>
    </row>
    <row r="619" spans="2:34" ht="14.45" customHeight="1">
      <c r="B619" s="33"/>
      <c r="C619" s="45"/>
      <c r="D619" s="36" t="s">
        <v>1299</v>
      </c>
      <c r="E619" s="36" t="s">
        <v>1300</v>
      </c>
      <c r="F619" s="42">
        <v>10</v>
      </c>
      <c r="G619" s="42" t="s">
        <v>48</v>
      </c>
      <c r="H619" s="42"/>
      <c r="I619" s="42" t="s">
        <v>1018</v>
      </c>
      <c r="J619" s="42"/>
      <c r="K619" s="42" t="s">
        <v>35</v>
      </c>
      <c r="L619" s="39">
        <v>1</v>
      </c>
      <c r="M619" s="150">
        <v>2785.7894999999999</v>
      </c>
      <c r="N619" s="153">
        <f t="shared" si="41"/>
        <v>2785.7894999999999</v>
      </c>
      <c r="O619" s="32"/>
      <c r="P619" s="35">
        <f t="shared" si="40"/>
        <v>0</v>
      </c>
      <c r="Q619" s="26" t="s">
        <v>36</v>
      </c>
      <c r="R619" s="26"/>
      <c r="S619" s="8"/>
      <c r="T619" s="8"/>
      <c r="AB619" s="37"/>
      <c r="AC619" s="1"/>
      <c r="AD619" s="1"/>
      <c r="AH619" s="179" t="s">
        <v>1301</v>
      </c>
    </row>
    <row r="620" spans="2:34" ht="14.45" customHeight="1">
      <c r="B620" s="33"/>
      <c r="C620" s="45"/>
      <c r="D620" s="36" t="s">
        <v>1303</v>
      </c>
      <c r="E620" s="36" t="s">
        <v>1304</v>
      </c>
      <c r="F620" s="42">
        <v>10</v>
      </c>
      <c r="G620" s="42" t="s">
        <v>48</v>
      </c>
      <c r="H620" s="42" t="s">
        <v>53</v>
      </c>
      <c r="I620" s="42"/>
      <c r="J620" s="54"/>
      <c r="K620" s="42" t="s">
        <v>35</v>
      </c>
      <c r="L620" s="39">
        <v>1</v>
      </c>
      <c r="M620" s="150">
        <v>2173.9694999999997</v>
      </c>
      <c r="N620" s="153">
        <f t="shared" si="41"/>
        <v>2173.9694999999997</v>
      </c>
      <c r="O620" s="32"/>
      <c r="P620" s="35">
        <f t="shared" si="40"/>
        <v>0</v>
      </c>
      <c r="Q620" s="26" t="s">
        <v>36</v>
      </c>
      <c r="R620" s="26"/>
      <c r="S620" s="8"/>
      <c r="T620" s="8"/>
      <c r="AB620" s="37"/>
      <c r="AC620" s="1"/>
      <c r="AD620" s="1"/>
      <c r="AH620" s="179" t="s">
        <v>1302</v>
      </c>
    </row>
    <row r="621" spans="2:34" ht="14.45" customHeight="1">
      <c r="B621" s="33"/>
      <c r="C621" s="45"/>
      <c r="D621" s="36" t="s">
        <v>1306</v>
      </c>
      <c r="E621" s="36" t="s">
        <v>1307</v>
      </c>
      <c r="F621" s="42">
        <v>10</v>
      </c>
      <c r="G621" s="42" t="s">
        <v>48</v>
      </c>
      <c r="H621" s="42" t="s">
        <v>34</v>
      </c>
      <c r="I621" s="42"/>
      <c r="J621" s="42"/>
      <c r="K621" s="42" t="s">
        <v>35</v>
      </c>
      <c r="L621" s="39">
        <v>1</v>
      </c>
      <c r="M621" s="150">
        <v>2173.9694999999997</v>
      </c>
      <c r="N621" s="153">
        <f t="shared" si="41"/>
        <v>2173.9694999999997</v>
      </c>
      <c r="O621" s="32"/>
      <c r="P621" s="35">
        <f t="shared" si="40"/>
        <v>0</v>
      </c>
      <c r="Q621" s="26" t="s">
        <v>36</v>
      </c>
      <c r="R621" s="26"/>
      <c r="S621" s="8"/>
      <c r="T621" s="8"/>
      <c r="AB621" s="37"/>
      <c r="AC621" s="1"/>
      <c r="AD621" s="1"/>
      <c r="AH621" s="179" t="s">
        <v>1305</v>
      </c>
    </row>
    <row r="622" spans="2:34" ht="14.45" customHeight="1">
      <c r="B622" s="33"/>
      <c r="C622" s="45"/>
      <c r="D622" s="36" t="s">
        <v>1309</v>
      </c>
      <c r="E622" s="36" t="s">
        <v>1310</v>
      </c>
      <c r="F622" s="42">
        <v>10</v>
      </c>
      <c r="G622" s="42" t="s">
        <v>48</v>
      </c>
      <c r="H622" s="42" t="s">
        <v>76</v>
      </c>
      <c r="I622" s="42"/>
      <c r="J622" s="42"/>
      <c r="K622" s="42" t="s">
        <v>35</v>
      </c>
      <c r="L622" s="39">
        <v>1</v>
      </c>
      <c r="M622" s="150">
        <v>2343.9195</v>
      </c>
      <c r="N622" s="153">
        <f t="shared" si="41"/>
        <v>2343.9195</v>
      </c>
      <c r="O622" s="32"/>
      <c r="P622" s="35">
        <f t="shared" si="40"/>
        <v>0</v>
      </c>
      <c r="Q622" s="6" t="s">
        <v>24</v>
      </c>
      <c r="R622" s="7">
        <f>O622*M622</f>
        <v>0</v>
      </c>
      <c r="S622" s="8"/>
      <c r="T622" s="8"/>
      <c r="AB622" s="37"/>
      <c r="AC622" s="1"/>
      <c r="AD622" s="1"/>
      <c r="AH622" s="179" t="s">
        <v>1308</v>
      </c>
    </row>
    <row r="623" spans="2:34" ht="14.45" customHeight="1">
      <c r="B623" s="33"/>
      <c r="C623" s="45"/>
      <c r="D623" s="36" t="s">
        <v>1312</v>
      </c>
      <c r="E623" s="36" t="s">
        <v>1313</v>
      </c>
      <c r="F623" s="42">
        <v>16</v>
      </c>
      <c r="G623" s="42" t="s">
        <v>69</v>
      </c>
      <c r="H623" s="42" t="s">
        <v>397</v>
      </c>
      <c r="I623" s="42"/>
      <c r="J623" s="50"/>
      <c r="K623" s="42" t="s">
        <v>35</v>
      </c>
      <c r="L623" s="39">
        <v>1</v>
      </c>
      <c r="M623" s="150">
        <v>3549.7920000000008</v>
      </c>
      <c r="N623" s="153">
        <f t="shared" ref="N623:N654" si="42">IF($N$4="в кассу предприятия",M623,IF($N$4="на счет ООО (КФХ)",M623*1.075,"-"))</f>
        <v>3549.7920000000008</v>
      </c>
      <c r="O623" s="32"/>
      <c r="P623" s="35">
        <f t="shared" si="40"/>
        <v>0</v>
      </c>
      <c r="Q623" s="6" t="s">
        <v>24</v>
      </c>
      <c r="R623" s="7">
        <f>O623*M623</f>
        <v>0</v>
      </c>
      <c r="S623" s="8"/>
      <c r="T623" s="8"/>
      <c r="AB623" s="37"/>
      <c r="AC623" s="1"/>
      <c r="AD623" s="1"/>
      <c r="AH623" s="179" t="s">
        <v>1311</v>
      </c>
    </row>
    <row r="624" spans="2:34" ht="14.45" customHeight="1">
      <c r="B624" s="33"/>
      <c r="C624" s="45"/>
      <c r="D624" s="36" t="s">
        <v>1315</v>
      </c>
      <c r="E624" s="36" t="s">
        <v>1316</v>
      </c>
      <c r="F624" s="42">
        <v>10</v>
      </c>
      <c r="G624" s="42" t="s">
        <v>48</v>
      </c>
      <c r="H624" s="42" t="s">
        <v>76</v>
      </c>
      <c r="I624" s="42"/>
      <c r="J624" s="51"/>
      <c r="K624" s="42" t="s">
        <v>35</v>
      </c>
      <c r="L624" s="39">
        <v>1</v>
      </c>
      <c r="M624" s="150">
        <v>2343.9195</v>
      </c>
      <c r="N624" s="153">
        <f t="shared" si="42"/>
        <v>2343.9195</v>
      </c>
      <c r="O624" s="32"/>
      <c r="P624" s="35">
        <f t="shared" si="40"/>
        <v>0</v>
      </c>
      <c r="Q624" s="26" t="s">
        <v>36</v>
      </c>
      <c r="R624" s="26"/>
      <c r="S624" s="8"/>
      <c r="T624" s="8"/>
      <c r="AB624" s="37"/>
      <c r="AC624" s="1"/>
      <c r="AD624" s="1"/>
      <c r="AH624" s="179" t="s">
        <v>1314</v>
      </c>
    </row>
    <row r="625" spans="2:34" ht="14.45" customHeight="1">
      <c r="B625" s="33"/>
      <c r="C625" s="45"/>
      <c r="D625" s="36" t="s">
        <v>1318</v>
      </c>
      <c r="E625" s="36" t="s">
        <v>1319</v>
      </c>
      <c r="F625" s="42">
        <v>10</v>
      </c>
      <c r="G625" s="42" t="s">
        <v>48</v>
      </c>
      <c r="H625" s="42" t="s">
        <v>76</v>
      </c>
      <c r="I625" s="42"/>
      <c r="J625" s="51"/>
      <c r="K625" s="42" t="s">
        <v>35</v>
      </c>
      <c r="L625" s="39">
        <v>1</v>
      </c>
      <c r="M625" s="150">
        <v>2173.9694999999997</v>
      </c>
      <c r="N625" s="153">
        <f t="shared" si="42"/>
        <v>2173.9694999999997</v>
      </c>
      <c r="O625" s="32"/>
      <c r="P625" s="35">
        <f t="shared" si="40"/>
        <v>0</v>
      </c>
      <c r="Q625" s="26" t="s">
        <v>36</v>
      </c>
      <c r="R625" s="26"/>
      <c r="S625" s="8"/>
      <c r="T625" s="8"/>
      <c r="AB625" s="37"/>
      <c r="AC625" s="1"/>
      <c r="AD625" s="1"/>
      <c r="AH625" s="179" t="s">
        <v>1317</v>
      </c>
    </row>
    <row r="626" spans="2:34" ht="14.45" customHeight="1">
      <c r="B626" s="33"/>
      <c r="C626" s="45"/>
      <c r="D626" s="36" t="s">
        <v>1321</v>
      </c>
      <c r="E626" s="36" t="s">
        <v>1322</v>
      </c>
      <c r="F626" s="42">
        <v>10</v>
      </c>
      <c r="G626" s="42" t="s">
        <v>48</v>
      </c>
      <c r="H626" s="42" t="s">
        <v>34</v>
      </c>
      <c r="I626" s="42"/>
      <c r="J626" s="42"/>
      <c r="K626" s="42" t="s">
        <v>35</v>
      </c>
      <c r="L626" s="39">
        <v>1</v>
      </c>
      <c r="M626" s="150">
        <v>2241.9494999999997</v>
      </c>
      <c r="N626" s="153">
        <f t="shared" si="42"/>
        <v>2241.9494999999997</v>
      </c>
      <c r="O626" s="32"/>
      <c r="P626" s="35">
        <f t="shared" si="40"/>
        <v>0</v>
      </c>
      <c r="Q626" s="26" t="s">
        <v>36</v>
      </c>
      <c r="R626" s="26"/>
      <c r="S626" s="8"/>
      <c r="T626" s="8"/>
      <c r="AB626" s="37"/>
      <c r="AC626" s="1"/>
      <c r="AD626" s="1"/>
      <c r="AH626" s="179" t="s">
        <v>1323</v>
      </c>
    </row>
    <row r="627" spans="2:34" ht="14.45" customHeight="1">
      <c r="B627" s="33"/>
      <c r="C627" s="45"/>
      <c r="D627" s="36" t="s">
        <v>1321</v>
      </c>
      <c r="E627" s="36" t="s">
        <v>1322</v>
      </c>
      <c r="F627" s="42">
        <v>16</v>
      </c>
      <c r="G627" s="42" t="s">
        <v>69</v>
      </c>
      <c r="H627" s="42" t="s">
        <v>335</v>
      </c>
      <c r="I627" s="42"/>
      <c r="J627" s="51"/>
      <c r="K627" s="42" t="s">
        <v>35</v>
      </c>
      <c r="L627" s="39">
        <v>1</v>
      </c>
      <c r="M627" s="150">
        <v>3549.7920000000008</v>
      </c>
      <c r="N627" s="153">
        <f t="shared" si="42"/>
        <v>3549.7920000000008</v>
      </c>
      <c r="O627" s="32"/>
      <c r="P627" s="35">
        <f t="shared" si="40"/>
        <v>0</v>
      </c>
      <c r="Q627" s="26" t="s">
        <v>36</v>
      </c>
      <c r="R627" s="26"/>
      <c r="S627" s="8"/>
      <c r="T627" s="8"/>
      <c r="AB627" s="37"/>
      <c r="AC627" s="1"/>
      <c r="AD627" s="1"/>
      <c r="AH627" s="179" t="s">
        <v>1320</v>
      </c>
    </row>
    <row r="628" spans="2:34" ht="14.45" customHeight="1">
      <c r="B628" s="33"/>
      <c r="C628" s="45"/>
      <c r="D628" s="36" t="s">
        <v>1325</v>
      </c>
      <c r="E628" s="36" t="s">
        <v>1326</v>
      </c>
      <c r="F628" s="42">
        <v>10</v>
      </c>
      <c r="G628" s="42" t="s">
        <v>48</v>
      </c>
      <c r="H628" s="42" t="s">
        <v>78</v>
      </c>
      <c r="I628" s="42"/>
      <c r="J628" s="42"/>
      <c r="K628" s="42" t="s">
        <v>35</v>
      </c>
      <c r="L628" s="39">
        <v>1</v>
      </c>
      <c r="M628" s="150">
        <v>2173.9694999999997</v>
      </c>
      <c r="N628" s="153">
        <f t="shared" si="42"/>
        <v>2173.9694999999997</v>
      </c>
      <c r="O628" s="32"/>
      <c r="P628" s="35">
        <f t="shared" si="40"/>
        <v>0</v>
      </c>
      <c r="Q628" s="26" t="s">
        <v>36</v>
      </c>
      <c r="R628" s="26"/>
      <c r="S628" s="8"/>
      <c r="T628" s="8"/>
      <c r="AB628" s="37"/>
      <c r="AC628" s="1"/>
      <c r="AD628" s="1"/>
      <c r="AH628" s="179" t="s">
        <v>1324</v>
      </c>
    </row>
    <row r="629" spans="2:34" ht="14.45" customHeight="1">
      <c r="B629" s="33"/>
      <c r="C629" s="45"/>
      <c r="D629" s="36" t="s">
        <v>1325</v>
      </c>
      <c r="E629" s="36" t="s">
        <v>1326</v>
      </c>
      <c r="F629" s="42">
        <v>10</v>
      </c>
      <c r="G629" s="42" t="s">
        <v>48</v>
      </c>
      <c r="H629" s="42"/>
      <c r="I629" s="42" t="s">
        <v>1328</v>
      </c>
      <c r="J629" s="42"/>
      <c r="K629" s="42" t="s">
        <v>35</v>
      </c>
      <c r="L629" s="39">
        <v>1</v>
      </c>
      <c r="M629" s="150">
        <v>2649.8294999999994</v>
      </c>
      <c r="N629" s="153">
        <f t="shared" si="42"/>
        <v>2649.8294999999994</v>
      </c>
      <c r="O629" s="32"/>
      <c r="P629" s="35">
        <f t="shared" si="40"/>
        <v>0</v>
      </c>
      <c r="Q629" s="26" t="s">
        <v>36</v>
      </c>
      <c r="R629" s="26"/>
      <c r="S629" s="8"/>
      <c r="T629" s="8"/>
      <c r="AB629" s="37"/>
      <c r="AC629" s="1"/>
      <c r="AD629" s="1"/>
      <c r="AH629" s="179" t="s">
        <v>1327</v>
      </c>
    </row>
    <row r="630" spans="2:34" s="47" customFormat="1" ht="14.45" customHeight="1">
      <c r="B630" s="33"/>
      <c r="C630" s="45"/>
      <c r="D630" s="36" t="s">
        <v>1330</v>
      </c>
      <c r="E630" s="36" t="s">
        <v>1331</v>
      </c>
      <c r="F630" s="42">
        <v>10</v>
      </c>
      <c r="G630" s="42" t="s">
        <v>48</v>
      </c>
      <c r="H630" s="42" t="s">
        <v>356</v>
      </c>
      <c r="I630" s="42"/>
      <c r="J630" s="42"/>
      <c r="K630" s="42" t="s">
        <v>35</v>
      </c>
      <c r="L630" s="39">
        <v>1</v>
      </c>
      <c r="M630" s="150">
        <v>2173.9694999999997</v>
      </c>
      <c r="N630" s="153">
        <f t="shared" si="42"/>
        <v>2173.9694999999997</v>
      </c>
      <c r="O630" s="32"/>
      <c r="P630" s="35">
        <f t="shared" si="40"/>
        <v>0</v>
      </c>
      <c r="Q630" s="48"/>
      <c r="R630" s="48"/>
      <c r="AH630" s="179" t="s">
        <v>1329</v>
      </c>
    </row>
    <row r="631" spans="2:34" s="47" customFormat="1" ht="14.45" customHeight="1">
      <c r="B631" s="33" t="s">
        <v>4269</v>
      </c>
      <c r="C631" s="45"/>
      <c r="D631" s="36" t="s">
        <v>1333</v>
      </c>
      <c r="E631" s="36" t="s">
        <v>1334</v>
      </c>
      <c r="F631" s="33">
        <v>3</v>
      </c>
      <c r="G631" s="42" t="s">
        <v>28</v>
      </c>
      <c r="H631" s="42"/>
      <c r="I631" s="42"/>
      <c r="J631" s="42"/>
      <c r="K631" s="42" t="s">
        <v>29</v>
      </c>
      <c r="L631" s="39">
        <v>5</v>
      </c>
      <c r="M631" s="150">
        <v>727.55801283808876</v>
      </c>
      <c r="N631" s="153">
        <f t="shared" si="42"/>
        <v>727.55801283808876</v>
      </c>
      <c r="O631" s="32"/>
      <c r="P631" s="35">
        <f t="shared" si="40"/>
        <v>0</v>
      </c>
      <c r="Q631" s="48"/>
      <c r="R631" s="48"/>
      <c r="AH631" s="179" t="s">
        <v>1332</v>
      </c>
    </row>
    <row r="632" spans="2:34" s="47" customFormat="1" ht="14.45" customHeight="1">
      <c r="B632" s="33"/>
      <c r="C632" s="45"/>
      <c r="D632" s="36" t="s">
        <v>1336</v>
      </c>
      <c r="E632" s="36" t="s">
        <v>1337</v>
      </c>
      <c r="F632" s="42">
        <v>10</v>
      </c>
      <c r="G632" s="42" t="s">
        <v>48</v>
      </c>
      <c r="H632" s="42"/>
      <c r="I632" s="42" t="s">
        <v>1213</v>
      </c>
      <c r="J632" s="52"/>
      <c r="K632" s="42" t="s">
        <v>35</v>
      </c>
      <c r="L632" s="39">
        <v>1</v>
      </c>
      <c r="M632" s="150">
        <v>2649.8294999999994</v>
      </c>
      <c r="N632" s="153">
        <f t="shared" si="42"/>
        <v>2649.8294999999994</v>
      </c>
      <c r="O632" s="32"/>
      <c r="P632" s="35">
        <f t="shared" si="40"/>
        <v>0</v>
      </c>
      <c r="Q632" s="48"/>
      <c r="R632" s="48"/>
      <c r="AH632" s="179" t="s">
        <v>1335</v>
      </c>
    </row>
    <row r="633" spans="2:34" s="47" customFormat="1" ht="14.45" customHeight="1">
      <c r="B633" s="33"/>
      <c r="C633" s="45"/>
      <c r="D633" s="36" t="s">
        <v>1339</v>
      </c>
      <c r="E633" s="36" t="s">
        <v>1340</v>
      </c>
      <c r="F633" s="42">
        <v>10</v>
      </c>
      <c r="G633" s="42" t="s">
        <v>48</v>
      </c>
      <c r="H633" s="42" t="s">
        <v>106</v>
      </c>
      <c r="I633" s="42"/>
      <c r="J633" s="42"/>
      <c r="K633" s="42" t="s">
        <v>35</v>
      </c>
      <c r="L633" s="39">
        <v>1</v>
      </c>
      <c r="M633" s="150">
        <v>2241.9494999999997</v>
      </c>
      <c r="N633" s="153">
        <f t="shared" si="42"/>
        <v>2241.9494999999997</v>
      </c>
      <c r="O633" s="32"/>
      <c r="P633" s="35">
        <f t="shared" si="40"/>
        <v>0</v>
      </c>
      <c r="Q633" s="48"/>
      <c r="R633" s="48"/>
      <c r="AH633" s="179" t="s">
        <v>1338</v>
      </c>
    </row>
    <row r="634" spans="2:34" s="47" customFormat="1" ht="14.45" customHeight="1">
      <c r="B634" s="33" t="s">
        <v>4270</v>
      </c>
      <c r="C634" s="49" t="s">
        <v>59</v>
      </c>
      <c r="D634" s="36" t="s">
        <v>1342</v>
      </c>
      <c r="E634" s="36" t="s">
        <v>965</v>
      </c>
      <c r="F634" s="42">
        <v>15</v>
      </c>
      <c r="G634" s="42" t="s">
        <v>40</v>
      </c>
      <c r="H634" s="42" t="s">
        <v>110</v>
      </c>
      <c r="I634" s="42"/>
      <c r="J634" s="42"/>
      <c r="K634" s="42" t="s">
        <v>29</v>
      </c>
      <c r="L634" s="39">
        <v>1</v>
      </c>
      <c r="M634" s="150">
        <v>5941.5</v>
      </c>
      <c r="N634" s="153">
        <f t="shared" si="42"/>
        <v>5941.5</v>
      </c>
      <c r="O634" s="32"/>
      <c r="P634" s="35">
        <f t="shared" si="40"/>
        <v>0</v>
      </c>
      <c r="Q634" s="48"/>
      <c r="R634" s="48"/>
      <c r="AH634" s="179" t="s">
        <v>1341</v>
      </c>
    </row>
    <row r="635" spans="2:34" s="47" customFormat="1" ht="14.45" customHeight="1">
      <c r="B635" s="33"/>
      <c r="C635" s="45"/>
      <c r="D635" s="36" t="s">
        <v>1342</v>
      </c>
      <c r="E635" s="36" t="s">
        <v>965</v>
      </c>
      <c r="F635" s="42">
        <v>16</v>
      </c>
      <c r="G635" s="42" t="s">
        <v>69</v>
      </c>
      <c r="H635" s="42" t="s">
        <v>154</v>
      </c>
      <c r="I635" s="42"/>
      <c r="J635" s="52"/>
      <c r="K635" s="42" t="s">
        <v>35</v>
      </c>
      <c r="L635" s="39">
        <v>1</v>
      </c>
      <c r="M635" s="150">
        <v>3549.7920000000008</v>
      </c>
      <c r="N635" s="153">
        <f t="shared" si="42"/>
        <v>3549.7920000000008</v>
      </c>
      <c r="O635" s="32"/>
      <c r="P635" s="35">
        <f t="shared" si="40"/>
        <v>0</v>
      </c>
      <c r="Q635" s="48"/>
      <c r="R635" s="48"/>
      <c r="AH635" s="179" t="s">
        <v>1343</v>
      </c>
    </row>
    <row r="636" spans="2:34" s="47" customFormat="1" ht="14.45" customHeight="1">
      <c r="B636" s="33"/>
      <c r="C636" s="45"/>
      <c r="D636" s="36" t="s">
        <v>1345</v>
      </c>
      <c r="E636" s="36" t="s">
        <v>1346</v>
      </c>
      <c r="F636" s="42">
        <v>16</v>
      </c>
      <c r="G636" s="42" t="s">
        <v>69</v>
      </c>
      <c r="H636" s="42" t="s">
        <v>110</v>
      </c>
      <c r="I636" s="42"/>
      <c r="J636" s="51"/>
      <c r="K636" s="42" t="s">
        <v>35</v>
      </c>
      <c r="L636" s="39">
        <v>1</v>
      </c>
      <c r="M636" s="150">
        <v>3549.7920000000008</v>
      </c>
      <c r="N636" s="153">
        <f t="shared" si="42"/>
        <v>3549.7920000000008</v>
      </c>
      <c r="O636" s="32"/>
      <c r="P636" s="35">
        <f t="shared" si="40"/>
        <v>0</v>
      </c>
      <c r="Q636" s="48"/>
      <c r="R636" s="48"/>
      <c r="AH636" s="179" t="s">
        <v>1344</v>
      </c>
    </row>
    <row r="637" spans="2:34" s="47" customFormat="1" ht="14.45" customHeight="1">
      <c r="B637" s="33" t="s">
        <v>4272</v>
      </c>
      <c r="C637" s="45"/>
      <c r="D637" s="36" t="s">
        <v>1348</v>
      </c>
      <c r="E637" s="36" t="s">
        <v>970</v>
      </c>
      <c r="F637" s="42">
        <v>5</v>
      </c>
      <c r="G637" s="42" t="s">
        <v>1351</v>
      </c>
      <c r="H637" s="42" t="s">
        <v>356</v>
      </c>
      <c r="I637" s="42"/>
      <c r="J637" s="42"/>
      <c r="K637" s="42" t="s">
        <v>29</v>
      </c>
      <c r="L637" s="39">
        <v>5</v>
      </c>
      <c r="M637" s="150">
        <v>589.5</v>
      </c>
      <c r="N637" s="153">
        <f t="shared" si="42"/>
        <v>589.5</v>
      </c>
      <c r="O637" s="32"/>
      <c r="P637" s="35">
        <f t="shared" si="40"/>
        <v>0</v>
      </c>
      <c r="Q637" s="48"/>
      <c r="R637" s="48"/>
      <c r="AH637" s="179" t="s">
        <v>1350</v>
      </c>
    </row>
    <row r="638" spans="2:34" s="47" customFormat="1" ht="14.45" customHeight="1">
      <c r="B638" s="33"/>
      <c r="C638" s="45"/>
      <c r="D638" s="36" t="s">
        <v>1348</v>
      </c>
      <c r="E638" s="36" t="s">
        <v>970</v>
      </c>
      <c r="F638" s="42">
        <v>10</v>
      </c>
      <c r="G638" s="42" t="s">
        <v>48</v>
      </c>
      <c r="H638" s="42" t="s">
        <v>397</v>
      </c>
      <c r="I638" s="42"/>
      <c r="J638" s="42"/>
      <c r="K638" s="42" t="s">
        <v>29</v>
      </c>
      <c r="L638" s="39">
        <v>1</v>
      </c>
      <c r="M638" s="150">
        <v>1564.5</v>
      </c>
      <c r="N638" s="153">
        <f t="shared" si="42"/>
        <v>1564.5</v>
      </c>
      <c r="O638" s="32"/>
      <c r="P638" s="35">
        <f t="shared" si="40"/>
        <v>0</v>
      </c>
      <c r="Q638" s="48"/>
      <c r="R638" s="48"/>
      <c r="AH638" s="179" t="s">
        <v>1352</v>
      </c>
    </row>
    <row r="639" spans="2:34" s="47" customFormat="1" ht="14.45" customHeight="1">
      <c r="B639" s="33" t="s">
        <v>4271</v>
      </c>
      <c r="C639" s="49" t="s">
        <v>59</v>
      </c>
      <c r="D639" s="36" t="s">
        <v>1348</v>
      </c>
      <c r="E639" s="36" t="s">
        <v>970</v>
      </c>
      <c r="F639" s="42">
        <v>15</v>
      </c>
      <c r="G639" s="42" t="s">
        <v>40</v>
      </c>
      <c r="H639" s="42" t="s">
        <v>1349</v>
      </c>
      <c r="I639" s="42"/>
      <c r="J639" s="42"/>
      <c r="K639" s="42" t="s">
        <v>29</v>
      </c>
      <c r="L639" s="39">
        <v>1</v>
      </c>
      <c r="M639" s="150">
        <v>3708</v>
      </c>
      <c r="N639" s="153">
        <f t="shared" si="42"/>
        <v>3708</v>
      </c>
      <c r="O639" s="32"/>
      <c r="P639" s="35">
        <f t="shared" si="40"/>
        <v>0</v>
      </c>
      <c r="Q639" s="48"/>
      <c r="R639" s="48"/>
      <c r="AH639" s="179" t="s">
        <v>1347</v>
      </c>
    </row>
    <row r="640" spans="2:34" s="47" customFormat="1" ht="14.45" customHeight="1">
      <c r="B640" s="33" t="s">
        <v>4273</v>
      </c>
      <c r="C640" s="45"/>
      <c r="D640" s="36" t="s">
        <v>1354</v>
      </c>
      <c r="E640" s="36" t="s">
        <v>1355</v>
      </c>
      <c r="F640" s="33">
        <v>7</v>
      </c>
      <c r="G640" s="42" t="s">
        <v>33</v>
      </c>
      <c r="H640" s="42"/>
      <c r="I640" s="42"/>
      <c r="J640" s="51"/>
      <c r="K640" s="42" t="s">
        <v>29</v>
      </c>
      <c r="L640" s="39">
        <v>5</v>
      </c>
      <c r="M640" s="150">
        <v>779.9563682571943</v>
      </c>
      <c r="N640" s="153">
        <f t="shared" si="42"/>
        <v>779.9563682571943</v>
      </c>
      <c r="O640" s="32"/>
      <c r="P640" s="35">
        <f t="shared" si="40"/>
        <v>0</v>
      </c>
      <c r="Q640" s="48"/>
      <c r="R640" s="48"/>
      <c r="AH640" s="179" t="s">
        <v>1353</v>
      </c>
    </row>
    <row r="641" spans="2:34" s="47" customFormat="1" ht="14.45" customHeight="1">
      <c r="B641" s="33"/>
      <c r="C641" s="45"/>
      <c r="D641" s="36" t="s">
        <v>1357</v>
      </c>
      <c r="E641" s="36" t="s">
        <v>1358</v>
      </c>
      <c r="F641" s="42">
        <v>10</v>
      </c>
      <c r="G641" s="42" t="s">
        <v>48</v>
      </c>
      <c r="H641" s="42" t="s">
        <v>34</v>
      </c>
      <c r="I641" s="42"/>
      <c r="J641" s="42"/>
      <c r="K641" s="42" t="s">
        <v>35</v>
      </c>
      <c r="L641" s="39">
        <v>1</v>
      </c>
      <c r="M641" s="150">
        <v>2173.9694999999997</v>
      </c>
      <c r="N641" s="153">
        <f t="shared" si="42"/>
        <v>2173.9694999999997</v>
      </c>
      <c r="O641" s="32"/>
      <c r="P641" s="35">
        <f t="shared" si="40"/>
        <v>0</v>
      </c>
      <c r="Q641" s="48"/>
      <c r="R641" s="48"/>
      <c r="AH641" s="179" t="s">
        <v>1359</v>
      </c>
    </row>
    <row r="642" spans="2:34" s="47" customFormat="1" ht="14.45" customHeight="1">
      <c r="B642" s="33"/>
      <c r="C642" s="45"/>
      <c r="D642" s="36" t="s">
        <v>1357</v>
      </c>
      <c r="E642" s="36" t="s">
        <v>1358</v>
      </c>
      <c r="F642" s="42">
        <v>16</v>
      </c>
      <c r="G642" s="42" t="s">
        <v>69</v>
      </c>
      <c r="H642" s="42" t="s">
        <v>110</v>
      </c>
      <c r="I642" s="42"/>
      <c r="J642" s="52"/>
      <c r="K642" s="42" t="s">
        <v>35</v>
      </c>
      <c r="L642" s="39">
        <v>1</v>
      </c>
      <c r="M642" s="150">
        <v>3549.7920000000008</v>
      </c>
      <c r="N642" s="153">
        <f t="shared" si="42"/>
        <v>3549.7920000000008</v>
      </c>
      <c r="O642" s="32"/>
      <c r="P642" s="35">
        <f t="shared" si="40"/>
        <v>0</v>
      </c>
      <c r="Q642" s="48"/>
      <c r="R642" s="48"/>
      <c r="AH642" s="179" t="s">
        <v>1356</v>
      </c>
    </row>
    <row r="643" spans="2:34" s="47" customFormat="1" ht="14.45" customHeight="1">
      <c r="B643" s="33" t="s">
        <v>4274</v>
      </c>
      <c r="C643" s="45"/>
      <c r="D643" s="36" t="s">
        <v>1361</v>
      </c>
      <c r="E643" s="36" t="s">
        <v>975</v>
      </c>
      <c r="F643" s="33">
        <v>3</v>
      </c>
      <c r="G643" s="42" t="s">
        <v>28</v>
      </c>
      <c r="H643" s="42"/>
      <c r="I643" s="42"/>
      <c r="J643" s="42"/>
      <c r="K643" s="42" t="s">
        <v>29</v>
      </c>
      <c r="L643" s="39">
        <v>5</v>
      </c>
      <c r="M643" s="150">
        <v>727.55801283808876</v>
      </c>
      <c r="N643" s="153">
        <f t="shared" si="42"/>
        <v>727.55801283808876</v>
      </c>
      <c r="O643" s="32"/>
      <c r="P643" s="35">
        <f t="shared" si="40"/>
        <v>0</v>
      </c>
      <c r="Q643" s="48"/>
      <c r="R643" s="48"/>
      <c r="AH643" s="179" t="s">
        <v>1360</v>
      </c>
    </row>
    <row r="644" spans="2:34" ht="14.45" customHeight="1">
      <c r="B644" s="33"/>
      <c r="C644" s="45"/>
      <c r="D644" s="36" t="s">
        <v>1363</v>
      </c>
      <c r="E644" s="36" t="s">
        <v>1364</v>
      </c>
      <c r="F644" s="42">
        <v>10</v>
      </c>
      <c r="G644" s="42" t="s">
        <v>48</v>
      </c>
      <c r="H644" s="42" t="s">
        <v>53</v>
      </c>
      <c r="I644" s="42"/>
      <c r="J644" s="42"/>
      <c r="K644" s="42" t="s">
        <v>35</v>
      </c>
      <c r="L644" s="39">
        <v>1</v>
      </c>
      <c r="M644" s="150">
        <v>2173.9694999999997</v>
      </c>
      <c r="N644" s="153">
        <f t="shared" si="42"/>
        <v>2173.9694999999997</v>
      </c>
      <c r="O644" s="32"/>
      <c r="P644" s="35">
        <f t="shared" si="40"/>
        <v>0</v>
      </c>
      <c r="Q644" s="26" t="s">
        <v>36</v>
      </c>
      <c r="R644" s="26"/>
      <c r="S644" s="8"/>
      <c r="T644" s="8"/>
      <c r="AB644" s="37"/>
      <c r="AC644" s="1"/>
      <c r="AD644" s="1"/>
      <c r="AH644" s="179" t="s">
        <v>1365</v>
      </c>
    </row>
    <row r="645" spans="2:34" ht="14.45" customHeight="1">
      <c r="B645" s="33"/>
      <c r="C645" s="45"/>
      <c r="D645" s="36" t="s">
        <v>1363</v>
      </c>
      <c r="E645" s="36" t="s">
        <v>1364</v>
      </c>
      <c r="F645" s="42">
        <v>16</v>
      </c>
      <c r="G645" s="42" t="s">
        <v>69</v>
      </c>
      <c r="H645" s="42" t="s">
        <v>312</v>
      </c>
      <c r="I645" s="42"/>
      <c r="J645" s="42"/>
      <c r="K645" s="42" t="s">
        <v>35</v>
      </c>
      <c r="L645" s="39">
        <v>1</v>
      </c>
      <c r="M645" s="150">
        <v>3549.7920000000008</v>
      </c>
      <c r="N645" s="153">
        <f t="shared" si="42"/>
        <v>3549.7920000000008</v>
      </c>
      <c r="O645" s="32"/>
      <c r="P645" s="35">
        <f t="shared" si="40"/>
        <v>0</v>
      </c>
      <c r="Q645" s="26"/>
      <c r="R645" s="26"/>
      <c r="S645" s="8"/>
      <c r="T645" s="8"/>
      <c r="AB645" s="37"/>
      <c r="AC645" s="1"/>
      <c r="AD645" s="1"/>
      <c r="AH645" s="179" t="s">
        <v>1362</v>
      </c>
    </row>
    <row r="646" spans="2:34" ht="14.45" customHeight="1">
      <c r="B646" s="33" t="s">
        <v>4275</v>
      </c>
      <c r="C646" s="45"/>
      <c r="D646" s="36" t="s">
        <v>1367</v>
      </c>
      <c r="E646" s="36" t="s">
        <v>979</v>
      </c>
      <c r="F646" s="42">
        <v>5</v>
      </c>
      <c r="G646" s="42" t="s">
        <v>65</v>
      </c>
      <c r="H646" s="42"/>
      <c r="I646" s="42"/>
      <c r="J646" s="42"/>
      <c r="K646" s="42" t="s">
        <v>35</v>
      </c>
      <c r="L646" s="39">
        <v>5</v>
      </c>
      <c r="M646" s="150">
        <v>564</v>
      </c>
      <c r="N646" s="153">
        <f t="shared" si="42"/>
        <v>564</v>
      </c>
      <c r="O646" s="32"/>
      <c r="P646" s="35">
        <f t="shared" si="40"/>
        <v>0</v>
      </c>
      <c r="Q646" s="26"/>
      <c r="R646" s="26"/>
      <c r="S646" s="8"/>
      <c r="T646" s="8"/>
      <c r="AB646" s="37"/>
      <c r="AC646" s="1"/>
      <c r="AD646" s="1"/>
      <c r="AH646" s="179" t="s">
        <v>1368</v>
      </c>
    </row>
    <row r="647" spans="2:34" ht="14.45" customHeight="1">
      <c r="B647" s="33"/>
      <c r="C647" s="45"/>
      <c r="D647" s="36" t="s">
        <v>1367</v>
      </c>
      <c r="E647" s="36" t="s">
        <v>979</v>
      </c>
      <c r="F647" s="42">
        <v>15</v>
      </c>
      <c r="G647" s="42" t="s">
        <v>40</v>
      </c>
      <c r="H647" s="42" t="s">
        <v>1349</v>
      </c>
      <c r="I647" s="42"/>
      <c r="J647" s="51"/>
      <c r="K647" s="42" t="s">
        <v>29</v>
      </c>
      <c r="L647" s="39">
        <v>1</v>
      </c>
      <c r="M647" s="150">
        <v>3879</v>
      </c>
      <c r="N647" s="153">
        <f t="shared" si="42"/>
        <v>3879</v>
      </c>
      <c r="O647" s="32"/>
      <c r="P647" s="35">
        <f t="shared" si="40"/>
        <v>0</v>
      </c>
      <c r="Q647" s="26"/>
      <c r="R647" s="26"/>
      <c r="S647" s="8"/>
      <c r="T647" s="8"/>
      <c r="AB647" s="37"/>
      <c r="AC647" s="1"/>
      <c r="AD647" s="1"/>
      <c r="AH647" s="179" t="s">
        <v>1366</v>
      </c>
    </row>
    <row r="648" spans="2:34" ht="14.45" customHeight="1">
      <c r="B648" s="33"/>
      <c r="C648" s="45"/>
      <c r="D648" s="36" t="s">
        <v>1370</v>
      </c>
      <c r="E648" s="36" t="s">
        <v>1371</v>
      </c>
      <c r="F648" s="42">
        <v>10</v>
      </c>
      <c r="G648" s="42" t="s">
        <v>48</v>
      </c>
      <c r="H648" s="42" t="s">
        <v>34</v>
      </c>
      <c r="I648" s="42"/>
      <c r="J648" s="51"/>
      <c r="K648" s="42" t="s">
        <v>35</v>
      </c>
      <c r="L648" s="39">
        <v>1</v>
      </c>
      <c r="M648" s="150">
        <v>2173.9694999999997</v>
      </c>
      <c r="N648" s="153">
        <f t="shared" si="42"/>
        <v>2173.9694999999997</v>
      </c>
      <c r="O648" s="32"/>
      <c r="P648" s="35">
        <f t="shared" si="40"/>
        <v>0</v>
      </c>
      <c r="Q648" s="26"/>
      <c r="R648" s="26"/>
      <c r="S648" s="8"/>
      <c r="T648" s="8"/>
      <c r="AB648" s="37"/>
      <c r="AC648" s="1"/>
      <c r="AD648" s="1"/>
      <c r="AH648" s="179" t="s">
        <v>1372</v>
      </c>
    </row>
    <row r="649" spans="2:34" ht="14.45" customHeight="1">
      <c r="B649" s="33"/>
      <c r="C649" s="45"/>
      <c r="D649" s="36" t="s">
        <v>1370</v>
      </c>
      <c r="E649" s="36" t="s">
        <v>1371</v>
      </c>
      <c r="F649" s="42">
        <v>16</v>
      </c>
      <c r="G649" s="42" t="s">
        <v>69</v>
      </c>
      <c r="H649" s="42" t="s">
        <v>154</v>
      </c>
      <c r="I649" s="42"/>
      <c r="J649" s="42"/>
      <c r="K649" s="42" t="s">
        <v>35</v>
      </c>
      <c r="L649" s="39">
        <v>1</v>
      </c>
      <c r="M649" s="150">
        <v>3549.7920000000008</v>
      </c>
      <c r="N649" s="153">
        <f t="shared" si="42"/>
        <v>3549.7920000000008</v>
      </c>
      <c r="O649" s="32"/>
      <c r="P649" s="35">
        <f t="shared" si="40"/>
        <v>0</v>
      </c>
      <c r="Q649" s="26"/>
      <c r="R649" s="26"/>
      <c r="S649" s="8"/>
      <c r="T649" s="8"/>
      <c r="AB649" s="37"/>
      <c r="AC649" s="1"/>
      <c r="AD649" s="1"/>
      <c r="AH649" s="179" t="s">
        <v>1369</v>
      </c>
    </row>
    <row r="650" spans="2:34" ht="14.45" customHeight="1">
      <c r="B650" s="33"/>
      <c r="C650" s="45"/>
      <c r="D650" s="36" t="s">
        <v>1374</v>
      </c>
      <c r="E650" s="36" t="s">
        <v>1375</v>
      </c>
      <c r="F650" s="42">
        <v>10</v>
      </c>
      <c r="G650" s="42" t="s">
        <v>48</v>
      </c>
      <c r="H650" s="42" t="s">
        <v>78</v>
      </c>
      <c r="I650" s="42"/>
      <c r="J650" s="54"/>
      <c r="K650" s="42" t="s">
        <v>35</v>
      </c>
      <c r="L650" s="39">
        <v>1</v>
      </c>
      <c r="M650" s="150">
        <v>2241.9494999999997</v>
      </c>
      <c r="N650" s="153">
        <f t="shared" si="42"/>
        <v>2241.9494999999997</v>
      </c>
      <c r="O650" s="32"/>
      <c r="P650" s="35">
        <f t="shared" si="40"/>
        <v>0</v>
      </c>
      <c r="Q650" s="26"/>
      <c r="R650" s="26"/>
      <c r="S650" s="8"/>
      <c r="T650" s="8"/>
      <c r="AB650" s="37"/>
      <c r="AC650" s="1"/>
      <c r="AD650" s="1"/>
      <c r="AH650" s="179" t="s">
        <v>1373</v>
      </c>
    </row>
    <row r="651" spans="2:34" ht="14.45" customHeight="1">
      <c r="B651" s="33"/>
      <c r="C651" s="45"/>
      <c r="D651" s="36" t="s">
        <v>1374</v>
      </c>
      <c r="E651" s="36" t="s">
        <v>1375</v>
      </c>
      <c r="F651" s="42">
        <v>10</v>
      </c>
      <c r="G651" s="42" t="s">
        <v>48</v>
      </c>
      <c r="H651" s="42"/>
      <c r="I651" s="42" t="s">
        <v>1009</v>
      </c>
      <c r="J651" s="51"/>
      <c r="K651" s="42" t="s">
        <v>35</v>
      </c>
      <c r="L651" s="39">
        <v>1</v>
      </c>
      <c r="M651" s="150">
        <v>2785.7894999999999</v>
      </c>
      <c r="N651" s="153">
        <f t="shared" si="42"/>
        <v>2785.7894999999999</v>
      </c>
      <c r="O651" s="32"/>
      <c r="P651" s="35">
        <f t="shared" si="40"/>
        <v>0</v>
      </c>
      <c r="Q651" s="26"/>
      <c r="R651" s="26"/>
      <c r="S651" s="8"/>
      <c r="T651" s="8"/>
      <c r="AB651" s="37"/>
      <c r="AC651" s="1"/>
      <c r="AD651" s="1"/>
      <c r="AH651" s="179" t="s">
        <v>1376</v>
      </c>
    </row>
    <row r="652" spans="2:34" ht="14.45" customHeight="1">
      <c r="B652" s="33"/>
      <c r="C652" s="45"/>
      <c r="D652" s="36" t="s">
        <v>1378</v>
      </c>
      <c r="E652" s="36" t="s">
        <v>1379</v>
      </c>
      <c r="F652" s="42">
        <v>16</v>
      </c>
      <c r="G652" s="42" t="s">
        <v>69</v>
      </c>
      <c r="H652" s="42" t="s">
        <v>154</v>
      </c>
      <c r="I652" s="42"/>
      <c r="J652" s="42"/>
      <c r="K652" s="42" t="s">
        <v>35</v>
      </c>
      <c r="L652" s="39">
        <v>1</v>
      </c>
      <c r="M652" s="150">
        <v>3549.7920000000008</v>
      </c>
      <c r="N652" s="153">
        <f t="shared" si="42"/>
        <v>3549.7920000000008</v>
      </c>
      <c r="O652" s="32"/>
      <c r="P652" s="35">
        <f t="shared" si="40"/>
        <v>0</v>
      </c>
      <c r="Q652" s="26"/>
      <c r="R652" s="26"/>
      <c r="S652" s="8"/>
      <c r="T652" s="8"/>
      <c r="AB652" s="37"/>
      <c r="AC652" s="1"/>
      <c r="AD652" s="1"/>
      <c r="AH652" s="179" t="s">
        <v>1377</v>
      </c>
    </row>
    <row r="653" spans="2:34" ht="14.45" customHeight="1">
      <c r="B653" s="33"/>
      <c r="C653" s="45"/>
      <c r="D653" s="36" t="s">
        <v>1381</v>
      </c>
      <c r="E653" s="36" t="s">
        <v>1382</v>
      </c>
      <c r="F653" s="42">
        <v>10</v>
      </c>
      <c r="G653" s="42" t="s">
        <v>48</v>
      </c>
      <c r="H653" s="42" t="s">
        <v>34</v>
      </c>
      <c r="I653" s="42"/>
      <c r="J653" s="42"/>
      <c r="K653" s="42" t="s">
        <v>35</v>
      </c>
      <c r="L653" s="39">
        <v>1</v>
      </c>
      <c r="M653" s="150">
        <v>2173.9694999999997</v>
      </c>
      <c r="N653" s="153">
        <f t="shared" si="42"/>
        <v>2173.9694999999997</v>
      </c>
      <c r="O653" s="32"/>
      <c r="P653" s="35">
        <f t="shared" ref="P653:P716" si="43">IF($N$4="","-",IF(O653&lt;100,N653*O653,IF(O653&gt;=100,(O653*N653)*0.9)))</f>
        <v>0</v>
      </c>
      <c r="Q653" s="26"/>
      <c r="R653" s="26"/>
      <c r="S653" s="8"/>
      <c r="T653" s="8"/>
      <c r="AB653" s="37"/>
      <c r="AC653" s="1"/>
      <c r="AD653" s="1"/>
      <c r="AH653" s="179" t="s">
        <v>1383</v>
      </c>
    </row>
    <row r="654" spans="2:34" ht="14.45" customHeight="1">
      <c r="B654" s="33"/>
      <c r="C654" s="45"/>
      <c r="D654" s="36" t="s">
        <v>1381</v>
      </c>
      <c r="E654" s="36" t="s">
        <v>1382</v>
      </c>
      <c r="F654" s="42">
        <v>16</v>
      </c>
      <c r="G654" s="42" t="s">
        <v>69</v>
      </c>
      <c r="H654" s="42" t="s">
        <v>170</v>
      </c>
      <c r="I654" s="42"/>
      <c r="J654" s="42"/>
      <c r="K654" s="42" t="s">
        <v>35</v>
      </c>
      <c r="L654" s="39">
        <v>1</v>
      </c>
      <c r="M654" s="150">
        <v>3549.7920000000008</v>
      </c>
      <c r="N654" s="153">
        <f t="shared" si="42"/>
        <v>3549.7920000000008</v>
      </c>
      <c r="O654" s="32"/>
      <c r="P654" s="35">
        <f t="shared" si="43"/>
        <v>0</v>
      </c>
      <c r="Q654" s="6" t="s">
        <v>24</v>
      </c>
      <c r="R654" s="7">
        <f>O654*M654</f>
        <v>0</v>
      </c>
      <c r="S654" s="8"/>
      <c r="T654" s="8"/>
      <c r="AB654" s="37"/>
      <c r="AC654" s="1"/>
      <c r="AD654" s="1"/>
      <c r="AH654" s="179" t="s">
        <v>1380</v>
      </c>
    </row>
    <row r="655" spans="2:34" ht="14.45" customHeight="1">
      <c r="B655" s="33"/>
      <c r="C655" s="45"/>
      <c r="D655" s="36" t="s">
        <v>1385</v>
      </c>
      <c r="E655" s="36" t="s">
        <v>1386</v>
      </c>
      <c r="F655" s="42">
        <v>10</v>
      </c>
      <c r="G655" s="42" t="s">
        <v>48</v>
      </c>
      <c r="H655" s="42" t="s">
        <v>154</v>
      </c>
      <c r="I655" s="42"/>
      <c r="J655" s="54"/>
      <c r="K655" s="42" t="s">
        <v>35</v>
      </c>
      <c r="L655" s="39">
        <v>1</v>
      </c>
      <c r="M655" s="150">
        <v>2173.9694999999997</v>
      </c>
      <c r="N655" s="153">
        <f t="shared" ref="N655:N675" si="44">IF($N$4="в кассу предприятия",M655,IF($N$4="на счет ООО (КФХ)",M655*1.075,"-"))</f>
        <v>2173.9694999999997</v>
      </c>
      <c r="O655" s="32"/>
      <c r="P655" s="35">
        <f t="shared" si="43"/>
        <v>0</v>
      </c>
      <c r="Q655" s="6" t="s">
        <v>24</v>
      </c>
      <c r="R655" s="7">
        <f>O655*M655</f>
        <v>0</v>
      </c>
      <c r="S655" s="8"/>
      <c r="T655" s="8"/>
      <c r="AB655" s="37"/>
      <c r="AC655" s="1"/>
      <c r="AD655" s="1"/>
      <c r="AH655" s="179" t="s">
        <v>1384</v>
      </c>
    </row>
    <row r="656" spans="2:34" ht="14.45" customHeight="1">
      <c r="B656" s="33"/>
      <c r="C656" s="45"/>
      <c r="D656" s="36" t="s">
        <v>1388</v>
      </c>
      <c r="E656" s="36" t="s">
        <v>1389</v>
      </c>
      <c r="F656" s="42">
        <v>10</v>
      </c>
      <c r="G656" s="42" t="s">
        <v>48</v>
      </c>
      <c r="H656" s="42" t="s">
        <v>34</v>
      </c>
      <c r="I656" s="42"/>
      <c r="J656" s="50"/>
      <c r="K656" s="42" t="s">
        <v>35</v>
      </c>
      <c r="L656" s="39">
        <v>1</v>
      </c>
      <c r="M656" s="150">
        <v>2173.9694999999997</v>
      </c>
      <c r="N656" s="153">
        <f t="shared" si="44"/>
        <v>2173.9694999999997</v>
      </c>
      <c r="O656" s="32"/>
      <c r="P656" s="35">
        <f t="shared" si="43"/>
        <v>0</v>
      </c>
      <c r="Q656" s="6" t="s">
        <v>24</v>
      </c>
      <c r="R656" s="7">
        <f>O656*M656</f>
        <v>0</v>
      </c>
      <c r="S656" s="8"/>
      <c r="T656" s="8"/>
      <c r="AB656" s="37"/>
      <c r="AC656" s="1"/>
      <c r="AD656" s="1"/>
      <c r="AH656" s="179" t="s">
        <v>1387</v>
      </c>
    </row>
    <row r="657" spans="2:34" ht="14.45" customHeight="1">
      <c r="B657" s="33"/>
      <c r="C657" s="45"/>
      <c r="D657" s="36" t="s">
        <v>1391</v>
      </c>
      <c r="E657" s="36" t="s">
        <v>1392</v>
      </c>
      <c r="F657" s="42">
        <v>10</v>
      </c>
      <c r="G657" s="42" t="s">
        <v>48</v>
      </c>
      <c r="H657" s="42" t="s">
        <v>53</v>
      </c>
      <c r="I657" s="42"/>
      <c r="J657" s="54"/>
      <c r="K657" s="42" t="s">
        <v>35</v>
      </c>
      <c r="L657" s="39">
        <v>1</v>
      </c>
      <c r="M657" s="150">
        <v>2173.9694999999997</v>
      </c>
      <c r="N657" s="153">
        <f t="shared" si="44"/>
        <v>2173.9694999999997</v>
      </c>
      <c r="O657" s="32"/>
      <c r="P657" s="35">
        <f t="shared" si="43"/>
        <v>0</v>
      </c>
      <c r="Q657" s="6"/>
      <c r="R657" s="7"/>
      <c r="S657" s="8"/>
      <c r="T657" s="8"/>
      <c r="AB657" s="37"/>
      <c r="AC657" s="1"/>
      <c r="AD657" s="1"/>
      <c r="AH657" s="179" t="s">
        <v>1390</v>
      </c>
    </row>
    <row r="658" spans="2:34" ht="14.45" customHeight="1">
      <c r="B658" s="33"/>
      <c r="C658" s="45"/>
      <c r="D658" s="36" t="s">
        <v>1394</v>
      </c>
      <c r="E658" s="36" t="s">
        <v>1395</v>
      </c>
      <c r="F658" s="42">
        <v>10</v>
      </c>
      <c r="G658" s="42" t="s">
        <v>48</v>
      </c>
      <c r="H658" s="42" t="s">
        <v>76</v>
      </c>
      <c r="I658" s="42"/>
      <c r="J658" s="42"/>
      <c r="K658" s="42" t="s">
        <v>35</v>
      </c>
      <c r="L658" s="39">
        <v>1</v>
      </c>
      <c r="M658" s="150">
        <v>2343.9195</v>
      </c>
      <c r="N658" s="153">
        <f t="shared" si="44"/>
        <v>2343.9195</v>
      </c>
      <c r="O658" s="32"/>
      <c r="P658" s="35">
        <f t="shared" si="43"/>
        <v>0</v>
      </c>
      <c r="Q658" s="26" t="s">
        <v>36</v>
      </c>
      <c r="R658" s="26"/>
      <c r="S658" s="8"/>
      <c r="T658" s="8"/>
      <c r="AB658" s="37"/>
      <c r="AC658" s="1"/>
      <c r="AD658" s="1"/>
      <c r="AH658" s="179" t="s">
        <v>1396</v>
      </c>
    </row>
    <row r="659" spans="2:34" ht="14.45" customHeight="1">
      <c r="B659" s="33"/>
      <c r="C659" s="45"/>
      <c r="D659" s="36" t="s">
        <v>1394</v>
      </c>
      <c r="E659" s="36" t="s">
        <v>1395</v>
      </c>
      <c r="F659" s="42">
        <v>16</v>
      </c>
      <c r="G659" s="42" t="s">
        <v>69</v>
      </c>
      <c r="H659" s="42" t="s">
        <v>110</v>
      </c>
      <c r="I659" s="42"/>
      <c r="J659" s="42"/>
      <c r="K659" s="42" t="s">
        <v>35</v>
      </c>
      <c r="L659" s="39">
        <v>1</v>
      </c>
      <c r="M659" s="150">
        <v>3549.7920000000008</v>
      </c>
      <c r="N659" s="153">
        <f t="shared" si="44"/>
        <v>3549.7920000000008</v>
      </c>
      <c r="O659" s="32"/>
      <c r="P659" s="35">
        <f t="shared" si="43"/>
        <v>0</v>
      </c>
      <c r="Q659" s="26"/>
      <c r="R659" s="26"/>
      <c r="S659" s="8"/>
      <c r="T659" s="8"/>
      <c r="AB659" s="37"/>
      <c r="AC659" s="1"/>
      <c r="AD659" s="1"/>
      <c r="AH659" s="179" t="s">
        <v>1393</v>
      </c>
    </row>
    <row r="660" spans="2:34" ht="14.45" customHeight="1">
      <c r="B660" s="33" t="s">
        <v>4276</v>
      </c>
      <c r="C660" s="45"/>
      <c r="D660" s="36" t="s">
        <v>1398</v>
      </c>
      <c r="E660" s="36" t="s">
        <v>982</v>
      </c>
      <c r="F660" s="33">
        <v>3</v>
      </c>
      <c r="G660" s="42" t="s">
        <v>28</v>
      </c>
      <c r="H660" s="42"/>
      <c r="I660" s="42"/>
      <c r="J660" s="42"/>
      <c r="K660" s="42" t="s">
        <v>29</v>
      </c>
      <c r="L660" s="39">
        <v>5</v>
      </c>
      <c r="M660" s="150">
        <v>727.55801283808876</v>
      </c>
      <c r="N660" s="153">
        <f t="shared" si="44"/>
        <v>727.55801283808876</v>
      </c>
      <c r="O660" s="32"/>
      <c r="P660" s="35">
        <f t="shared" si="43"/>
        <v>0</v>
      </c>
      <c r="Q660" s="26" t="s">
        <v>36</v>
      </c>
      <c r="R660" s="26"/>
      <c r="S660" s="8"/>
      <c r="T660" s="8"/>
      <c r="AB660" s="37"/>
      <c r="AC660" s="1"/>
      <c r="AD660" s="1"/>
      <c r="AH660" s="179" t="s">
        <v>1397</v>
      </c>
    </row>
    <row r="661" spans="2:34" ht="14.45" customHeight="1">
      <c r="B661" s="33"/>
      <c r="C661" s="45"/>
      <c r="D661" s="36" t="s">
        <v>1398</v>
      </c>
      <c r="E661" s="36" t="s">
        <v>982</v>
      </c>
      <c r="F661" s="42">
        <v>10</v>
      </c>
      <c r="G661" s="42" t="s">
        <v>48</v>
      </c>
      <c r="H661" s="42" t="s">
        <v>34</v>
      </c>
      <c r="I661" s="42"/>
      <c r="J661" s="52"/>
      <c r="K661" s="42" t="s">
        <v>35</v>
      </c>
      <c r="L661" s="39">
        <v>1</v>
      </c>
      <c r="M661" s="150">
        <v>2173.9694999999997</v>
      </c>
      <c r="N661" s="153">
        <f t="shared" si="44"/>
        <v>2173.9694999999997</v>
      </c>
      <c r="O661" s="32"/>
      <c r="P661" s="35">
        <f t="shared" si="43"/>
        <v>0</v>
      </c>
      <c r="Q661" s="26" t="s">
        <v>36</v>
      </c>
      <c r="R661" s="26"/>
      <c r="S661" s="8"/>
      <c r="T661" s="8"/>
      <c r="AB661" s="37"/>
      <c r="AC661" s="1"/>
      <c r="AD661" s="1"/>
      <c r="AH661" s="179" t="s">
        <v>1399</v>
      </c>
    </row>
    <row r="662" spans="2:34" ht="14.45" customHeight="1">
      <c r="B662" s="33"/>
      <c r="C662" s="45"/>
      <c r="D662" s="36" t="s">
        <v>1398</v>
      </c>
      <c r="E662" s="36" t="s">
        <v>982</v>
      </c>
      <c r="F662" s="42">
        <v>10</v>
      </c>
      <c r="G662" s="42" t="s">
        <v>48</v>
      </c>
      <c r="H662" s="42"/>
      <c r="I662" s="42" t="s">
        <v>87</v>
      </c>
      <c r="J662" s="42"/>
      <c r="K662" s="42" t="s">
        <v>35</v>
      </c>
      <c r="L662" s="39">
        <v>1</v>
      </c>
      <c r="M662" s="150">
        <v>2547.8594999999996</v>
      </c>
      <c r="N662" s="153">
        <f t="shared" si="44"/>
        <v>2547.8594999999996</v>
      </c>
      <c r="O662" s="32"/>
      <c r="P662" s="35">
        <f t="shared" si="43"/>
        <v>0</v>
      </c>
      <c r="Q662" s="26" t="s">
        <v>36</v>
      </c>
      <c r="R662" s="26"/>
      <c r="S662" s="8"/>
      <c r="T662" s="8"/>
      <c r="AB662" s="37"/>
      <c r="AC662" s="1"/>
      <c r="AD662" s="1"/>
      <c r="AH662" s="179" t="s">
        <v>1400</v>
      </c>
    </row>
    <row r="663" spans="2:34" s="47" customFormat="1" ht="14.45" customHeight="1">
      <c r="B663" s="33" t="s">
        <v>4277</v>
      </c>
      <c r="C663" s="45"/>
      <c r="D663" s="36" t="s">
        <v>1402</v>
      </c>
      <c r="E663" s="36" t="s">
        <v>984</v>
      </c>
      <c r="F663" s="33">
        <v>3</v>
      </c>
      <c r="G663" s="42" t="s">
        <v>28</v>
      </c>
      <c r="H663" s="42"/>
      <c r="I663" s="42"/>
      <c r="J663" s="42"/>
      <c r="K663" s="42" t="s">
        <v>29</v>
      </c>
      <c r="L663" s="39">
        <v>5</v>
      </c>
      <c r="M663" s="150">
        <v>727.55801283808876</v>
      </c>
      <c r="N663" s="153">
        <f t="shared" si="44"/>
        <v>727.55801283808876</v>
      </c>
      <c r="O663" s="32"/>
      <c r="P663" s="35">
        <f t="shared" si="43"/>
        <v>0</v>
      </c>
      <c r="Q663" s="48" t="s">
        <v>36</v>
      </c>
      <c r="R663" s="48"/>
      <c r="AH663" s="179" t="s">
        <v>1401</v>
      </c>
    </row>
    <row r="664" spans="2:34" s="47" customFormat="1" ht="14.45" customHeight="1">
      <c r="B664" s="33"/>
      <c r="C664" s="45"/>
      <c r="D664" s="36" t="s">
        <v>1404</v>
      </c>
      <c r="E664" s="36" t="s">
        <v>1405</v>
      </c>
      <c r="F664" s="42">
        <v>10</v>
      </c>
      <c r="G664" s="42" t="s">
        <v>48</v>
      </c>
      <c r="H664" s="42" t="s">
        <v>34</v>
      </c>
      <c r="I664" s="42"/>
      <c r="J664" s="51"/>
      <c r="K664" s="42" t="s">
        <v>35</v>
      </c>
      <c r="L664" s="39">
        <v>1</v>
      </c>
      <c r="M664" s="150">
        <v>2173.9694999999997</v>
      </c>
      <c r="N664" s="153">
        <f t="shared" si="44"/>
        <v>2173.9694999999997</v>
      </c>
      <c r="O664" s="32"/>
      <c r="P664" s="35">
        <f t="shared" si="43"/>
        <v>0</v>
      </c>
      <c r="Q664" s="48" t="s">
        <v>36</v>
      </c>
      <c r="R664" s="48"/>
      <c r="AH664" s="179" t="s">
        <v>1403</v>
      </c>
    </row>
    <row r="665" spans="2:34" s="5" customFormat="1" ht="14.45" customHeight="1">
      <c r="B665" s="33"/>
      <c r="C665" s="45"/>
      <c r="D665" s="36" t="s">
        <v>1404</v>
      </c>
      <c r="E665" s="36" t="s">
        <v>1405</v>
      </c>
      <c r="F665" s="42">
        <v>10</v>
      </c>
      <c r="G665" s="42" t="s">
        <v>48</v>
      </c>
      <c r="H665" s="42" t="s">
        <v>110</v>
      </c>
      <c r="I665" s="42"/>
      <c r="J665" s="42"/>
      <c r="K665" s="42" t="s">
        <v>35</v>
      </c>
      <c r="L665" s="39">
        <v>1</v>
      </c>
      <c r="M665" s="150">
        <v>2343.9195</v>
      </c>
      <c r="N665" s="153">
        <f t="shared" si="44"/>
        <v>2343.9195</v>
      </c>
      <c r="O665" s="32"/>
      <c r="P665" s="35">
        <f t="shared" si="43"/>
        <v>0</v>
      </c>
      <c r="Q665" s="68" t="s">
        <v>24</v>
      </c>
      <c r="R665" s="69">
        <f>O665*M665</f>
        <v>0</v>
      </c>
      <c r="AH665" s="179" t="s">
        <v>1406</v>
      </c>
    </row>
    <row r="666" spans="2:34" ht="14.45" customHeight="1">
      <c r="B666" s="33" t="s">
        <v>4278</v>
      </c>
      <c r="C666" s="45"/>
      <c r="D666" s="36" t="s">
        <v>1408</v>
      </c>
      <c r="E666" s="36" t="s">
        <v>1409</v>
      </c>
      <c r="F666" s="33">
        <v>3</v>
      </c>
      <c r="G666" s="42" t="s">
        <v>28</v>
      </c>
      <c r="H666" s="42"/>
      <c r="I666" s="42"/>
      <c r="J666" s="52"/>
      <c r="K666" s="42" t="s">
        <v>29</v>
      </c>
      <c r="L666" s="39">
        <v>5</v>
      </c>
      <c r="M666" s="150">
        <v>727.55801283808876</v>
      </c>
      <c r="N666" s="153">
        <f t="shared" si="44"/>
        <v>727.55801283808876</v>
      </c>
      <c r="O666" s="32"/>
      <c r="P666" s="35">
        <f t="shared" si="43"/>
        <v>0</v>
      </c>
      <c r="Q666" s="26" t="s">
        <v>36</v>
      </c>
      <c r="R666" s="26"/>
      <c r="S666" s="8"/>
      <c r="T666" s="8"/>
      <c r="AB666" s="37"/>
      <c r="AC666" s="1"/>
      <c r="AD666" s="1"/>
      <c r="AH666" s="179" t="s">
        <v>1407</v>
      </c>
    </row>
    <row r="667" spans="2:34" ht="14.45" customHeight="1">
      <c r="B667" s="33"/>
      <c r="C667" s="45"/>
      <c r="D667" s="36" t="s">
        <v>1408</v>
      </c>
      <c r="E667" s="36" t="s">
        <v>1409</v>
      </c>
      <c r="F667" s="42">
        <v>16</v>
      </c>
      <c r="G667" s="42" t="s">
        <v>69</v>
      </c>
      <c r="H667" s="42" t="s">
        <v>1411</v>
      </c>
      <c r="I667" s="42"/>
      <c r="J667" s="42"/>
      <c r="K667" s="42" t="s">
        <v>35</v>
      </c>
      <c r="L667" s="39">
        <v>1</v>
      </c>
      <c r="M667" s="150">
        <v>3549.7920000000008</v>
      </c>
      <c r="N667" s="153">
        <f t="shared" si="44"/>
        <v>3549.7920000000008</v>
      </c>
      <c r="O667" s="32"/>
      <c r="P667" s="35">
        <f t="shared" si="43"/>
        <v>0</v>
      </c>
      <c r="Q667" s="26" t="s">
        <v>36</v>
      </c>
      <c r="R667" s="26"/>
      <c r="S667" s="8"/>
      <c r="T667" s="8"/>
      <c r="AB667" s="37"/>
      <c r="AC667" s="1"/>
      <c r="AD667" s="1"/>
      <c r="AH667" s="179" t="s">
        <v>1410</v>
      </c>
    </row>
    <row r="668" spans="2:34" ht="14.45" customHeight="1">
      <c r="B668" s="33" t="s">
        <v>4279</v>
      </c>
      <c r="C668" s="49" t="s">
        <v>59</v>
      </c>
      <c r="D668" s="34" t="s">
        <v>1413</v>
      </c>
      <c r="E668" s="34" t="s">
        <v>1414</v>
      </c>
      <c r="F668" s="33">
        <v>24</v>
      </c>
      <c r="G668" s="42" t="s">
        <v>118</v>
      </c>
      <c r="H668" s="42" t="s">
        <v>535</v>
      </c>
      <c r="I668" s="42"/>
      <c r="J668" s="42"/>
      <c r="K668" s="42" t="s">
        <v>120</v>
      </c>
      <c r="L668" s="39">
        <v>1</v>
      </c>
      <c r="M668" s="151">
        <v>3219</v>
      </c>
      <c r="N668" s="153">
        <f t="shared" si="44"/>
        <v>3219</v>
      </c>
      <c r="O668" s="32"/>
      <c r="P668" s="35">
        <f t="shared" si="43"/>
        <v>0</v>
      </c>
      <c r="Q668" s="6" t="s">
        <v>24</v>
      </c>
      <c r="R668" s="7">
        <f>O668*M668</f>
        <v>0</v>
      </c>
      <c r="S668" s="8"/>
      <c r="T668" s="8"/>
      <c r="AB668" s="37"/>
      <c r="AC668" s="1"/>
      <c r="AD668" s="1"/>
      <c r="AH668" s="179" t="s">
        <v>1412</v>
      </c>
    </row>
    <row r="669" spans="2:34" ht="14.45" customHeight="1">
      <c r="B669" s="33" t="s">
        <v>4280</v>
      </c>
      <c r="C669" s="45"/>
      <c r="D669" s="36" t="s">
        <v>1416</v>
      </c>
      <c r="E669" s="36" t="s">
        <v>1417</v>
      </c>
      <c r="F669" s="42">
        <v>5</v>
      </c>
      <c r="G669" s="42" t="s">
        <v>65</v>
      </c>
      <c r="H669" s="42"/>
      <c r="I669" s="42"/>
      <c r="J669" s="42"/>
      <c r="K669" s="42" t="s">
        <v>29</v>
      </c>
      <c r="L669" s="39">
        <v>5</v>
      </c>
      <c r="M669" s="150">
        <v>715.49278525080638</v>
      </c>
      <c r="N669" s="153">
        <f t="shared" si="44"/>
        <v>715.49278525080638</v>
      </c>
      <c r="O669" s="32"/>
      <c r="P669" s="35">
        <f t="shared" si="43"/>
        <v>0</v>
      </c>
      <c r="Q669" s="6" t="s">
        <v>24</v>
      </c>
      <c r="R669" s="7">
        <f>O669*M669</f>
        <v>0</v>
      </c>
      <c r="S669" s="8"/>
      <c r="T669" s="8"/>
      <c r="AB669" s="37"/>
      <c r="AC669" s="1"/>
      <c r="AD669" s="1"/>
      <c r="AH669" s="179" t="s">
        <v>1415</v>
      </c>
    </row>
    <row r="670" spans="2:34" ht="14.45" customHeight="1">
      <c r="B670" s="33" t="s">
        <v>4281</v>
      </c>
      <c r="C670" s="45"/>
      <c r="D670" s="36" t="s">
        <v>1416</v>
      </c>
      <c r="E670" s="36" t="s">
        <v>1419</v>
      </c>
      <c r="F670" s="42">
        <v>5</v>
      </c>
      <c r="G670" s="42" t="s">
        <v>65</v>
      </c>
      <c r="H670" s="42"/>
      <c r="I670" s="42"/>
      <c r="J670" s="51"/>
      <c r="K670" s="42" t="s">
        <v>29</v>
      </c>
      <c r="L670" s="39">
        <v>5</v>
      </c>
      <c r="M670" s="150">
        <v>715.49278525080638</v>
      </c>
      <c r="N670" s="153">
        <f t="shared" si="44"/>
        <v>715.49278525080638</v>
      </c>
      <c r="O670" s="32"/>
      <c r="P670" s="35">
        <f t="shared" si="43"/>
        <v>0</v>
      </c>
      <c r="Q670" s="6" t="s">
        <v>24</v>
      </c>
      <c r="R670" s="7">
        <f>O670*M670</f>
        <v>0</v>
      </c>
      <c r="S670" s="8"/>
      <c r="T670" s="8"/>
      <c r="AB670" s="37"/>
      <c r="AC670" s="1"/>
      <c r="AD670" s="1"/>
      <c r="AH670" s="179" t="s">
        <v>1418</v>
      </c>
    </row>
    <row r="671" spans="2:34" ht="14.45" customHeight="1">
      <c r="B671" s="33" t="s">
        <v>4282</v>
      </c>
      <c r="C671" s="49" t="s">
        <v>59</v>
      </c>
      <c r="D671" s="36" t="s">
        <v>1421</v>
      </c>
      <c r="E671" s="36" t="s">
        <v>1417</v>
      </c>
      <c r="F671" s="42">
        <v>5</v>
      </c>
      <c r="G671" s="42" t="s">
        <v>65</v>
      </c>
      <c r="H671" s="42" t="s">
        <v>170</v>
      </c>
      <c r="I671" s="42"/>
      <c r="J671" s="42"/>
      <c r="K671" s="42" t="s">
        <v>114</v>
      </c>
      <c r="L671" s="39">
        <v>5</v>
      </c>
      <c r="M671" s="150">
        <v>559.5</v>
      </c>
      <c r="N671" s="153">
        <f t="shared" si="44"/>
        <v>559.5</v>
      </c>
      <c r="O671" s="32"/>
      <c r="P671" s="35">
        <f t="shared" si="43"/>
        <v>0</v>
      </c>
      <c r="Q671" s="6" t="s">
        <v>24</v>
      </c>
      <c r="R671" s="7">
        <f>O671*M671</f>
        <v>0</v>
      </c>
      <c r="S671" s="8"/>
      <c r="T671" s="8"/>
      <c r="AB671" s="37"/>
      <c r="AC671" s="1"/>
      <c r="AD671" s="1"/>
      <c r="AH671" s="179" t="s">
        <v>1420</v>
      </c>
    </row>
    <row r="672" spans="2:34" s="47" customFormat="1" ht="14.45" customHeight="1">
      <c r="B672" s="33" t="s">
        <v>4282</v>
      </c>
      <c r="C672" s="49" t="s">
        <v>59</v>
      </c>
      <c r="D672" s="34" t="s">
        <v>1421</v>
      </c>
      <c r="E672" s="34" t="s">
        <v>1417</v>
      </c>
      <c r="F672" s="42">
        <v>5</v>
      </c>
      <c r="G672" s="42" t="s">
        <v>65</v>
      </c>
      <c r="H672" s="42" t="s">
        <v>170</v>
      </c>
      <c r="I672" s="42"/>
      <c r="J672" s="42"/>
      <c r="K672" s="42" t="s">
        <v>114</v>
      </c>
      <c r="L672" s="39">
        <v>5</v>
      </c>
      <c r="M672" s="151">
        <v>504</v>
      </c>
      <c r="N672" s="153">
        <f t="shared" si="44"/>
        <v>504</v>
      </c>
      <c r="O672" s="32"/>
      <c r="P672" s="35">
        <f t="shared" si="43"/>
        <v>0</v>
      </c>
      <c r="Q672" s="48" t="s">
        <v>36</v>
      </c>
      <c r="R672" s="48"/>
      <c r="AH672" s="179" t="s">
        <v>1420</v>
      </c>
    </row>
    <row r="673" spans="2:34" s="47" customFormat="1" ht="14.45" customHeight="1">
      <c r="B673" s="33"/>
      <c r="C673" s="41"/>
      <c r="D673" s="41" t="s">
        <v>1423</v>
      </c>
      <c r="E673" s="41" t="s">
        <v>1424</v>
      </c>
      <c r="F673" s="33">
        <v>7</v>
      </c>
      <c r="G673" s="42" t="s">
        <v>33</v>
      </c>
      <c r="H673" s="39" t="s">
        <v>110</v>
      </c>
      <c r="I673" s="39"/>
      <c r="J673" s="39"/>
      <c r="K673" s="39" t="s">
        <v>35</v>
      </c>
      <c r="L673" s="39">
        <v>5</v>
      </c>
      <c r="M673" s="150">
        <v>673.5</v>
      </c>
      <c r="N673" s="153">
        <f t="shared" si="44"/>
        <v>673.5</v>
      </c>
      <c r="O673" s="32"/>
      <c r="P673" s="35">
        <f t="shared" si="43"/>
        <v>0</v>
      </c>
      <c r="Q673" s="48" t="s">
        <v>36</v>
      </c>
      <c r="R673" s="48"/>
      <c r="AH673" s="179" t="s">
        <v>1422</v>
      </c>
    </row>
    <row r="674" spans="2:34" ht="14.45" customHeight="1">
      <c r="B674" s="33"/>
      <c r="C674" s="41"/>
      <c r="D674" s="41" t="s">
        <v>1423</v>
      </c>
      <c r="E674" s="41" t="s">
        <v>1424</v>
      </c>
      <c r="F674" s="33">
        <v>7</v>
      </c>
      <c r="G674" s="42" t="s">
        <v>33</v>
      </c>
      <c r="H674" s="39" t="s">
        <v>170</v>
      </c>
      <c r="I674" s="39"/>
      <c r="J674" s="39"/>
      <c r="K674" s="39" t="s">
        <v>35</v>
      </c>
      <c r="L674" s="39">
        <v>5</v>
      </c>
      <c r="M674" s="150">
        <v>900</v>
      </c>
      <c r="N674" s="153">
        <f t="shared" si="44"/>
        <v>900</v>
      </c>
      <c r="O674" s="32"/>
      <c r="P674" s="35">
        <f t="shared" si="43"/>
        <v>0</v>
      </c>
      <c r="Q674" s="26" t="s">
        <v>36</v>
      </c>
      <c r="R674" s="26"/>
      <c r="S674" s="8"/>
      <c r="T674" s="8"/>
      <c r="AB674" s="37"/>
      <c r="AC674" s="1"/>
      <c r="AD674" s="1"/>
      <c r="AH674" s="179" t="s">
        <v>1425</v>
      </c>
    </row>
    <row r="675" spans="2:34" ht="14.45" customHeight="1">
      <c r="B675" s="33"/>
      <c r="C675" s="41"/>
      <c r="D675" s="41" t="s">
        <v>1427</v>
      </c>
      <c r="E675" s="41" t="s">
        <v>1428</v>
      </c>
      <c r="F675" s="33">
        <v>7</v>
      </c>
      <c r="G675" s="42" t="s">
        <v>33</v>
      </c>
      <c r="H675" s="39" t="s">
        <v>110</v>
      </c>
      <c r="I675" s="39"/>
      <c r="J675" s="39"/>
      <c r="K675" s="39" t="s">
        <v>35</v>
      </c>
      <c r="L675" s="39">
        <v>5</v>
      </c>
      <c r="M675" s="150">
        <v>900</v>
      </c>
      <c r="N675" s="153">
        <f t="shared" si="44"/>
        <v>900</v>
      </c>
      <c r="O675" s="32"/>
      <c r="P675" s="35">
        <f t="shared" si="43"/>
        <v>0</v>
      </c>
      <c r="Q675" s="26" t="s">
        <v>36</v>
      </c>
      <c r="R675" s="26"/>
      <c r="S675" s="8"/>
      <c r="T675" s="8"/>
      <c r="AB675" s="37"/>
      <c r="AC675" s="1"/>
      <c r="AD675" s="1"/>
      <c r="AH675" s="179" t="s">
        <v>1426</v>
      </c>
    </row>
    <row r="676" spans="2:34" s="47" customFormat="1" ht="14.45" customHeight="1">
      <c r="B676" s="33" t="s">
        <v>5247</v>
      </c>
      <c r="C676" s="45"/>
      <c r="D676" s="41" t="s">
        <v>5328</v>
      </c>
      <c r="E676" s="41" t="s">
        <v>5314</v>
      </c>
      <c r="F676" s="33">
        <v>17</v>
      </c>
      <c r="G676" s="42" t="s">
        <v>62</v>
      </c>
      <c r="H676" s="51" t="s">
        <v>119</v>
      </c>
      <c r="I676" s="51"/>
      <c r="J676" s="51"/>
      <c r="K676" s="42" t="s">
        <v>29</v>
      </c>
      <c r="L676" s="39">
        <v>1</v>
      </c>
      <c r="M676" s="151">
        <v>5359</v>
      </c>
      <c r="N676" s="153">
        <v>4645</v>
      </c>
      <c r="O676" s="32"/>
      <c r="P676" s="35">
        <f t="shared" si="43"/>
        <v>0</v>
      </c>
      <c r="Q676" s="48" t="s">
        <v>36</v>
      </c>
      <c r="R676" s="48"/>
      <c r="AH676" s="179" t="s">
        <v>5189</v>
      </c>
    </row>
    <row r="677" spans="2:34" s="47" customFormat="1" ht="14.45" customHeight="1">
      <c r="B677" s="33" t="s">
        <v>4283</v>
      </c>
      <c r="C677" s="45"/>
      <c r="D677" s="34" t="s">
        <v>1430</v>
      </c>
      <c r="E677" s="34" t="s">
        <v>1431</v>
      </c>
      <c r="F677" s="42">
        <v>2</v>
      </c>
      <c r="G677" s="42" t="s">
        <v>394</v>
      </c>
      <c r="H677" s="42"/>
      <c r="I677" s="42"/>
      <c r="J677" s="42"/>
      <c r="K677" s="42" t="s">
        <v>29</v>
      </c>
      <c r="L677" s="39">
        <v>5</v>
      </c>
      <c r="M677" s="151">
        <v>483</v>
      </c>
      <c r="N677" s="153">
        <f>IF($N$4="в кассу предприятия",M677,IF($N$4="на счет ООО (КФХ)",M677*1.075,"-"))</f>
        <v>483</v>
      </c>
      <c r="O677" s="32"/>
      <c r="P677" s="35">
        <f t="shared" si="43"/>
        <v>0</v>
      </c>
      <c r="Q677" s="55" t="s">
        <v>24</v>
      </c>
      <c r="R677" s="56">
        <f>O677*M677</f>
        <v>0</v>
      </c>
      <c r="AH677" s="179" t="s">
        <v>1429</v>
      </c>
    </row>
    <row r="678" spans="2:34" s="47" customFormat="1" ht="14.45" customHeight="1">
      <c r="B678" s="33" t="s">
        <v>4283</v>
      </c>
      <c r="C678" s="45"/>
      <c r="D678" s="34" t="s">
        <v>1430</v>
      </c>
      <c r="E678" s="34" t="s">
        <v>1431</v>
      </c>
      <c r="F678" s="42">
        <v>2</v>
      </c>
      <c r="G678" s="73" t="s">
        <v>394</v>
      </c>
      <c r="H678" s="73"/>
      <c r="I678" s="42"/>
      <c r="J678" s="42"/>
      <c r="K678" s="42" t="s">
        <v>29</v>
      </c>
      <c r="L678" s="39">
        <v>5</v>
      </c>
      <c r="M678" s="151">
        <v>483</v>
      </c>
      <c r="N678" s="153">
        <f>IF($N$4="в кассу предприятия",M678,IF($N$4="на счет ООО (КФХ)",M678*1.075,"-"))</f>
        <v>483</v>
      </c>
      <c r="O678" s="32"/>
      <c r="P678" s="35">
        <f t="shared" si="43"/>
        <v>0</v>
      </c>
      <c r="Q678" s="48" t="s">
        <v>36</v>
      </c>
      <c r="R678" s="48"/>
      <c r="AH678" s="179" t="s">
        <v>1429</v>
      </c>
    </row>
    <row r="679" spans="2:34" ht="14.45" customHeight="1">
      <c r="B679" s="33" t="s">
        <v>5248</v>
      </c>
      <c r="C679" s="45"/>
      <c r="D679" s="41" t="s">
        <v>5336</v>
      </c>
      <c r="E679" s="41" t="s">
        <v>5324</v>
      </c>
      <c r="F679" s="42">
        <v>10</v>
      </c>
      <c r="G679" s="42" t="s">
        <v>48</v>
      </c>
      <c r="H679" s="51" t="s">
        <v>517</v>
      </c>
      <c r="I679" s="51"/>
      <c r="J679" s="51"/>
      <c r="K679" s="42" t="s">
        <v>35</v>
      </c>
      <c r="L679" s="39">
        <v>1</v>
      </c>
      <c r="M679" s="151">
        <v>678</v>
      </c>
      <c r="N679" s="153">
        <v>590</v>
      </c>
      <c r="O679" s="32"/>
      <c r="P679" s="35">
        <f t="shared" si="43"/>
        <v>0</v>
      </c>
      <c r="Q679" s="26" t="s">
        <v>36</v>
      </c>
      <c r="R679" s="26"/>
      <c r="S679" s="8"/>
      <c r="T679" s="8"/>
      <c r="AB679" s="37"/>
      <c r="AC679" s="1"/>
      <c r="AD679" s="1"/>
      <c r="AH679" s="179" t="s">
        <v>5190</v>
      </c>
    </row>
    <row r="680" spans="2:34" s="47" customFormat="1" ht="28.9" customHeight="1">
      <c r="B680" s="33" t="s">
        <v>4284</v>
      </c>
      <c r="C680" s="45"/>
      <c r="D680" s="36" t="s">
        <v>1433</v>
      </c>
      <c r="E680" s="36" t="s">
        <v>1434</v>
      </c>
      <c r="F680" s="42">
        <v>5</v>
      </c>
      <c r="G680" s="42" t="s">
        <v>65</v>
      </c>
      <c r="H680" s="42"/>
      <c r="I680" s="42"/>
      <c r="J680" s="42"/>
      <c r="K680" s="42" t="s">
        <v>29</v>
      </c>
      <c r="L680" s="39">
        <v>5</v>
      </c>
      <c r="M680" s="150">
        <v>528.40887568341827</v>
      </c>
      <c r="N680" s="153">
        <f t="shared" ref="N680:N700" si="45">IF($N$4="в кассу предприятия",M680,IF($N$4="на счет ООО (КФХ)",M680*1.075,"-"))</f>
        <v>528.40887568341827</v>
      </c>
      <c r="O680" s="32"/>
      <c r="P680" s="35">
        <f t="shared" si="43"/>
        <v>0</v>
      </c>
      <c r="Q680" s="48" t="s">
        <v>36</v>
      </c>
      <c r="R680" s="48"/>
      <c r="AH680" s="179" t="s">
        <v>1432</v>
      </c>
    </row>
    <row r="681" spans="2:34" s="47" customFormat="1" ht="28.9" customHeight="1">
      <c r="B681" s="33" t="s">
        <v>4284</v>
      </c>
      <c r="C681" s="45"/>
      <c r="D681" s="36" t="s">
        <v>1433</v>
      </c>
      <c r="E681" s="36" t="s">
        <v>1434</v>
      </c>
      <c r="F681" s="42">
        <v>5</v>
      </c>
      <c r="G681" s="42" t="s">
        <v>65</v>
      </c>
      <c r="H681" s="42"/>
      <c r="I681" s="42"/>
      <c r="J681" s="51"/>
      <c r="K681" s="42" t="s">
        <v>29</v>
      </c>
      <c r="L681" s="39">
        <v>5</v>
      </c>
      <c r="M681" s="150">
        <v>528.40887568341827</v>
      </c>
      <c r="N681" s="153">
        <f t="shared" si="45"/>
        <v>528.40887568341827</v>
      </c>
      <c r="O681" s="32"/>
      <c r="P681" s="35">
        <f t="shared" si="43"/>
        <v>0</v>
      </c>
      <c r="Q681" s="48" t="s">
        <v>36</v>
      </c>
      <c r="R681" s="48"/>
      <c r="AH681" s="179" t="s">
        <v>1432</v>
      </c>
    </row>
    <row r="682" spans="2:34" ht="28.9" customHeight="1">
      <c r="B682" s="33" t="s">
        <v>4285</v>
      </c>
      <c r="C682" s="49"/>
      <c r="D682" s="34" t="s">
        <v>1436</v>
      </c>
      <c r="E682" s="34" t="s">
        <v>1437</v>
      </c>
      <c r="F682" s="42">
        <v>18</v>
      </c>
      <c r="G682" s="42" t="s">
        <v>1438</v>
      </c>
      <c r="H682" s="42" t="s">
        <v>123</v>
      </c>
      <c r="I682" s="42"/>
      <c r="J682" s="42"/>
      <c r="K682" s="42" t="s">
        <v>120</v>
      </c>
      <c r="L682" s="39">
        <v>1</v>
      </c>
      <c r="M682" s="151">
        <v>879</v>
      </c>
      <c r="N682" s="153">
        <f t="shared" si="45"/>
        <v>879</v>
      </c>
      <c r="O682" s="32"/>
      <c r="P682" s="35">
        <f t="shared" si="43"/>
        <v>0</v>
      </c>
      <c r="Q682" s="26" t="s">
        <v>36</v>
      </c>
      <c r="R682" s="26"/>
      <c r="S682" s="8"/>
      <c r="T682" s="8"/>
      <c r="AB682" s="37"/>
      <c r="AC682" s="1"/>
      <c r="AD682" s="1"/>
      <c r="AH682" s="179" t="s">
        <v>1435</v>
      </c>
    </row>
    <row r="683" spans="2:34" ht="28.9" customHeight="1">
      <c r="B683" s="33" t="s">
        <v>4286</v>
      </c>
      <c r="C683" s="49"/>
      <c r="D683" s="34" t="s">
        <v>1436</v>
      </c>
      <c r="E683" s="34" t="s">
        <v>1437</v>
      </c>
      <c r="F683" s="33">
        <v>24</v>
      </c>
      <c r="G683" s="42" t="s">
        <v>118</v>
      </c>
      <c r="H683" s="42" t="s">
        <v>123</v>
      </c>
      <c r="I683" s="51"/>
      <c r="J683" s="51"/>
      <c r="K683" s="42" t="s">
        <v>120</v>
      </c>
      <c r="L683" s="39">
        <v>1</v>
      </c>
      <c r="M683" s="151">
        <v>879</v>
      </c>
      <c r="N683" s="153">
        <f t="shared" si="45"/>
        <v>879</v>
      </c>
      <c r="O683" s="32"/>
      <c r="P683" s="35">
        <f t="shared" si="43"/>
        <v>0</v>
      </c>
      <c r="Q683" s="26" t="s">
        <v>36</v>
      </c>
      <c r="R683" s="26"/>
      <c r="S683" s="8"/>
      <c r="T683" s="8"/>
      <c r="AB683" s="37"/>
      <c r="AC683" s="1"/>
      <c r="AD683" s="1"/>
      <c r="AH683" s="179" t="s">
        <v>1439</v>
      </c>
    </row>
    <row r="684" spans="2:34" ht="28.9" customHeight="1">
      <c r="B684" s="33" t="s">
        <v>4287</v>
      </c>
      <c r="C684" s="45"/>
      <c r="D684" s="36" t="s">
        <v>1441</v>
      </c>
      <c r="E684" s="36" t="s">
        <v>1442</v>
      </c>
      <c r="F684" s="42">
        <v>2</v>
      </c>
      <c r="G684" s="42" t="s">
        <v>509</v>
      </c>
      <c r="H684" s="42" t="s">
        <v>1443</v>
      </c>
      <c r="I684" s="42"/>
      <c r="J684" s="52"/>
      <c r="K684" s="42" t="s">
        <v>29</v>
      </c>
      <c r="L684" s="39">
        <v>5</v>
      </c>
      <c r="M684" s="150">
        <v>327.00000000000006</v>
      </c>
      <c r="N684" s="153">
        <f t="shared" si="45"/>
        <v>327.00000000000006</v>
      </c>
      <c r="O684" s="32"/>
      <c r="P684" s="35">
        <f t="shared" si="43"/>
        <v>0</v>
      </c>
      <c r="Q684" s="26" t="s">
        <v>36</v>
      </c>
      <c r="R684" s="26"/>
      <c r="S684" s="8"/>
      <c r="T684" s="8"/>
      <c r="AB684" s="37"/>
      <c r="AC684" s="1"/>
      <c r="AD684" s="1"/>
      <c r="AH684" s="179" t="s">
        <v>1440</v>
      </c>
    </row>
    <row r="685" spans="2:34" ht="28.9" customHeight="1">
      <c r="B685" s="33" t="s">
        <v>4291</v>
      </c>
      <c r="C685" s="45"/>
      <c r="D685" s="36" t="s">
        <v>1441</v>
      </c>
      <c r="E685" s="36" t="s">
        <v>1442</v>
      </c>
      <c r="F685" s="42">
        <v>5</v>
      </c>
      <c r="G685" s="42" t="s">
        <v>65</v>
      </c>
      <c r="H685" s="42" t="s">
        <v>102</v>
      </c>
      <c r="I685" s="42"/>
      <c r="J685" s="51"/>
      <c r="K685" s="42" t="s">
        <v>114</v>
      </c>
      <c r="L685" s="39">
        <v>5</v>
      </c>
      <c r="M685" s="150">
        <v>478.5</v>
      </c>
      <c r="N685" s="153">
        <f t="shared" si="45"/>
        <v>478.5</v>
      </c>
      <c r="O685" s="32"/>
      <c r="P685" s="35">
        <f t="shared" si="43"/>
        <v>0</v>
      </c>
      <c r="Q685" s="26" t="s">
        <v>36</v>
      </c>
      <c r="R685" s="26"/>
      <c r="S685" s="8"/>
      <c r="T685" s="8"/>
      <c r="AB685" s="37"/>
      <c r="AC685" s="1"/>
      <c r="AD685" s="1"/>
      <c r="AH685" s="179" t="s">
        <v>1447</v>
      </c>
    </row>
    <row r="686" spans="2:34" ht="28.9" customHeight="1">
      <c r="B686" s="33" t="s">
        <v>4292</v>
      </c>
      <c r="C686" s="45"/>
      <c r="D686" s="36" t="s">
        <v>1441</v>
      </c>
      <c r="E686" s="36" t="s">
        <v>1442</v>
      </c>
      <c r="F686" s="42">
        <v>5</v>
      </c>
      <c r="G686" s="42" t="s">
        <v>65</v>
      </c>
      <c r="H686" s="42"/>
      <c r="I686" s="42"/>
      <c r="J686" s="54"/>
      <c r="K686" s="42" t="s">
        <v>29</v>
      </c>
      <c r="L686" s="39">
        <v>5</v>
      </c>
      <c r="M686" s="150">
        <v>451.88816526345664</v>
      </c>
      <c r="N686" s="153">
        <f t="shared" si="45"/>
        <v>451.88816526345664</v>
      </c>
      <c r="O686" s="32"/>
      <c r="P686" s="35">
        <f t="shared" si="43"/>
        <v>0</v>
      </c>
      <c r="Q686" s="26" t="s">
        <v>36</v>
      </c>
      <c r="R686" s="26"/>
      <c r="S686" s="8"/>
      <c r="T686" s="8"/>
      <c r="AB686" s="37"/>
      <c r="AC686" s="1"/>
      <c r="AD686" s="1"/>
      <c r="AH686" s="179" t="s">
        <v>1448</v>
      </c>
    </row>
    <row r="687" spans="2:34" ht="14.45" customHeight="1">
      <c r="B687" s="33" t="s">
        <v>4293</v>
      </c>
      <c r="C687" s="49" t="s">
        <v>59</v>
      </c>
      <c r="D687" s="34" t="s">
        <v>1441</v>
      </c>
      <c r="E687" s="34" t="s">
        <v>1442</v>
      </c>
      <c r="F687" s="42">
        <v>5</v>
      </c>
      <c r="G687" s="42" t="s">
        <v>65</v>
      </c>
      <c r="H687" s="42" t="s">
        <v>98</v>
      </c>
      <c r="I687" s="51"/>
      <c r="J687" s="51"/>
      <c r="K687" s="42" t="s">
        <v>114</v>
      </c>
      <c r="L687" s="39">
        <v>5</v>
      </c>
      <c r="M687" s="151">
        <v>408</v>
      </c>
      <c r="N687" s="153">
        <f t="shared" si="45"/>
        <v>408</v>
      </c>
      <c r="O687" s="32"/>
      <c r="P687" s="35">
        <f t="shared" si="43"/>
        <v>0</v>
      </c>
      <c r="Q687" s="26" t="s">
        <v>36</v>
      </c>
      <c r="R687" s="26"/>
      <c r="S687" s="8"/>
      <c r="T687" s="8"/>
      <c r="AB687" s="37"/>
      <c r="AC687" s="1"/>
      <c r="AD687" s="1"/>
      <c r="AH687" s="179" t="s">
        <v>1449</v>
      </c>
    </row>
    <row r="688" spans="2:34" ht="14.45" customHeight="1">
      <c r="B688" s="33" t="s">
        <v>4294</v>
      </c>
      <c r="C688" s="45"/>
      <c r="D688" s="34" t="s">
        <v>1441</v>
      </c>
      <c r="E688" s="34" t="s">
        <v>1442</v>
      </c>
      <c r="F688" s="33">
        <v>7</v>
      </c>
      <c r="G688" s="42" t="s">
        <v>33</v>
      </c>
      <c r="H688" s="42" t="s">
        <v>208</v>
      </c>
      <c r="I688" s="51"/>
      <c r="J688" s="51"/>
      <c r="K688" s="42" t="s">
        <v>114</v>
      </c>
      <c r="L688" s="39">
        <v>5</v>
      </c>
      <c r="M688" s="151">
        <v>660</v>
      </c>
      <c r="N688" s="153">
        <f t="shared" si="45"/>
        <v>660</v>
      </c>
      <c r="O688" s="32"/>
      <c r="P688" s="35">
        <f t="shared" si="43"/>
        <v>0</v>
      </c>
      <c r="Q688" s="26" t="s">
        <v>36</v>
      </c>
      <c r="R688" s="26"/>
      <c r="S688" s="8"/>
      <c r="T688" s="8"/>
      <c r="AB688" s="37"/>
      <c r="AC688" s="1"/>
      <c r="AD688" s="1"/>
      <c r="AH688" s="179" t="s">
        <v>1450</v>
      </c>
    </row>
    <row r="689" spans="2:34" ht="14.45" customHeight="1">
      <c r="B689" s="33" t="s">
        <v>4295</v>
      </c>
      <c r="C689" s="49"/>
      <c r="D689" s="34" t="s">
        <v>1441</v>
      </c>
      <c r="E689" s="34" t="s">
        <v>1442</v>
      </c>
      <c r="F689" s="33">
        <v>7</v>
      </c>
      <c r="G689" s="42" t="s">
        <v>33</v>
      </c>
      <c r="H689" s="42" t="s">
        <v>70</v>
      </c>
      <c r="I689" s="51"/>
      <c r="J689" s="51"/>
      <c r="K689" s="42" t="s">
        <v>114</v>
      </c>
      <c r="L689" s="39">
        <v>5</v>
      </c>
      <c r="M689" s="151">
        <v>546</v>
      </c>
      <c r="N689" s="153">
        <f t="shared" si="45"/>
        <v>546</v>
      </c>
      <c r="O689" s="32"/>
      <c r="P689" s="35">
        <f t="shared" si="43"/>
        <v>0</v>
      </c>
      <c r="Q689" s="26" t="s">
        <v>36</v>
      </c>
      <c r="R689" s="26"/>
      <c r="S689" s="8"/>
      <c r="T689" s="8"/>
      <c r="AB689" s="37"/>
      <c r="AC689" s="1"/>
      <c r="AD689" s="1"/>
      <c r="AH689" s="179" t="s">
        <v>1451</v>
      </c>
    </row>
    <row r="690" spans="2:34" ht="14.45" customHeight="1">
      <c r="B690" s="33" t="s">
        <v>4296</v>
      </c>
      <c r="C690" s="49" t="s">
        <v>59</v>
      </c>
      <c r="D690" s="34" t="s">
        <v>1441</v>
      </c>
      <c r="E690" s="34" t="s">
        <v>1442</v>
      </c>
      <c r="F690" s="33">
        <v>7</v>
      </c>
      <c r="G690" s="42" t="s">
        <v>33</v>
      </c>
      <c r="H690" s="42" t="s">
        <v>70</v>
      </c>
      <c r="I690" s="54"/>
      <c r="J690" s="54"/>
      <c r="K690" s="42" t="s">
        <v>114</v>
      </c>
      <c r="L690" s="39">
        <v>5</v>
      </c>
      <c r="M690" s="151">
        <v>565</v>
      </c>
      <c r="N690" s="153">
        <f t="shared" si="45"/>
        <v>565</v>
      </c>
      <c r="O690" s="32"/>
      <c r="P690" s="35">
        <f t="shared" si="43"/>
        <v>0</v>
      </c>
      <c r="Q690" s="26" t="s">
        <v>36</v>
      </c>
      <c r="R690" s="26"/>
      <c r="S690" s="8"/>
      <c r="T690" s="8"/>
      <c r="AB690" s="37"/>
      <c r="AC690" s="1"/>
      <c r="AD690" s="1"/>
      <c r="AH690" s="179" t="s">
        <v>1452</v>
      </c>
    </row>
    <row r="691" spans="2:34" ht="14.45" customHeight="1">
      <c r="B691" s="33" t="s">
        <v>4297</v>
      </c>
      <c r="C691" s="45"/>
      <c r="D691" s="36" t="s">
        <v>1441</v>
      </c>
      <c r="E691" s="36" t="s">
        <v>1442</v>
      </c>
      <c r="F691" s="42">
        <v>9</v>
      </c>
      <c r="G691" s="42" t="s">
        <v>326</v>
      </c>
      <c r="H691" s="42" t="s">
        <v>41</v>
      </c>
      <c r="I691" s="42"/>
      <c r="J691" s="42"/>
      <c r="K691" s="42" t="s">
        <v>114</v>
      </c>
      <c r="L691" s="39">
        <v>1</v>
      </c>
      <c r="M691" s="150">
        <v>858</v>
      </c>
      <c r="N691" s="153">
        <f t="shared" si="45"/>
        <v>858</v>
      </c>
      <c r="O691" s="32"/>
      <c r="P691" s="35">
        <f t="shared" si="43"/>
        <v>0</v>
      </c>
      <c r="Q691" s="6" t="s">
        <v>24</v>
      </c>
      <c r="R691" s="7">
        <f>O691*M691</f>
        <v>0</v>
      </c>
      <c r="S691" s="8"/>
      <c r="T691" s="8"/>
      <c r="AB691" s="37"/>
      <c r="AC691" s="1"/>
      <c r="AD691" s="1"/>
      <c r="AH691" s="179" t="s">
        <v>1453</v>
      </c>
    </row>
    <row r="692" spans="2:34" ht="14.45" customHeight="1">
      <c r="B692" s="33" t="s">
        <v>4298</v>
      </c>
      <c r="C692" s="49" t="s">
        <v>59</v>
      </c>
      <c r="D692" s="34" t="s">
        <v>1441</v>
      </c>
      <c r="E692" s="34" t="s">
        <v>1442</v>
      </c>
      <c r="F692" s="42">
        <v>9</v>
      </c>
      <c r="G692" s="42" t="s">
        <v>326</v>
      </c>
      <c r="H692" s="42" t="s">
        <v>41</v>
      </c>
      <c r="I692" s="54"/>
      <c r="J692" s="54"/>
      <c r="K692" s="42" t="s">
        <v>114</v>
      </c>
      <c r="L692" s="39">
        <v>1</v>
      </c>
      <c r="M692" s="151">
        <v>699</v>
      </c>
      <c r="N692" s="153">
        <f t="shared" si="45"/>
        <v>699</v>
      </c>
      <c r="O692" s="32"/>
      <c r="P692" s="35">
        <f t="shared" si="43"/>
        <v>0</v>
      </c>
      <c r="Q692" s="6" t="s">
        <v>24</v>
      </c>
      <c r="R692" s="7">
        <f>O692*M692</f>
        <v>0</v>
      </c>
      <c r="S692" s="8"/>
      <c r="T692" s="8"/>
      <c r="AB692" s="37"/>
      <c r="AC692" s="1"/>
      <c r="AD692" s="1"/>
      <c r="AH692" s="179" t="s">
        <v>1454</v>
      </c>
    </row>
    <row r="693" spans="2:34" ht="14.45" customHeight="1">
      <c r="B693" s="33" t="s">
        <v>4299</v>
      </c>
      <c r="C693" s="49"/>
      <c r="D693" s="36" t="s">
        <v>1441</v>
      </c>
      <c r="E693" s="36" t="s">
        <v>1442</v>
      </c>
      <c r="F693" s="42">
        <v>10</v>
      </c>
      <c r="G693" s="42" t="s">
        <v>48</v>
      </c>
      <c r="H693" s="42" t="s">
        <v>208</v>
      </c>
      <c r="I693" s="42"/>
      <c r="J693" s="52"/>
      <c r="K693" s="42" t="s">
        <v>114</v>
      </c>
      <c r="L693" s="39">
        <v>1</v>
      </c>
      <c r="M693" s="150">
        <v>1279.4999999999998</v>
      </c>
      <c r="N693" s="153">
        <f t="shared" si="45"/>
        <v>1279.4999999999998</v>
      </c>
      <c r="O693" s="32"/>
      <c r="P693" s="35">
        <f t="shared" si="43"/>
        <v>0</v>
      </c>
      <c r="Q693" s="26" t="s">
        <v>36</v>
      </c>
      <c r="R693" s="26"/>
      <c r="S693" s="8"/>
      <c r="T693" s="8"/>
      <c r="AB693" s="37"/>
      <c r="AC693" s="1"/>
      <c r="AD693" s="1"/>
      <c r="AH693" s="179" t="s">
        <v>1455</v>
      </c>
    </row>
    <row r="694" spans="2:34" ht="14.45" customHeight="1">
      <c r="B694" s="33" t="s">
        <v>4299</v>
      </c>
      <c r="C694" s="49"/>
      <c r="D694" s="34" t="s">
        <v>1441</v>
      </c>
      <c r="E694" s="34" t="s">
        <v>1442</v>
      </c>
      <c r="F694" s="42">
        <v>10</v>
      </c>
      <c r="G694" s="42" t="s">
        <v>48</v>
      </c>
      <c r="H694" s="42" t="s">
        <v>208</v>
      </c>
      <c r="I694" s="54"/>
      <c r="J694" s="54"/>
      <c r="K694" s="42" t="s">
        <v>114</v>
      </c>
      <c r="L694" s="39">
        <v>1</v>
      </c>
      <c r="M694" s="151">
        <v>1152</v>
      </c>
      <c r="N694" s="153">
        <f t="shared" si="45"/>
        <v>1152</v>
      </c>
      <c r="O694" s="32"/>
      <c r="P694" s="35">
        <f t="shared" si="43"/>
        <v>0</v>
      </c>
      <c r="Q694" s="26" t="s">
        <v>36</v>
      </c>
      <c r="R694" s="26"/>
      <c r="S694" s="8"/>
      <c r="T694" s="8"/>
      <c r="AB694" s="37"/>
      <c r="AC694" s="1"/>
      <c r="AD694" s="1"/>
      <c r="AH694" s="179" t="s">
        <v>1455</v>
      </c>
    </row>
    <row r="695" spans="2:34" ht="14.45" customHeight="1">
      <c r="B695" s="33" t="s">
        <v>4300</v>
      </c>
      <c r="C695" s="49"/>
      <c r="D695" s="34" t="s">
        <v>1441</v>
      </c>
      <c r="E695" s="34" t="s">
        <v>1442</v>
      </c>
      <c r="F695" s="42">
        <v>10</v>
      </c>
      <c r="G695" s="42" t="s">
        <v>48</v>
      </c>
      <c r="H695" s="42" t="s">
        <v>41</v>
      </c>
      <c r="I695" s="54"/>
      <c r="J695" s="54"/>
      <c r="K695" s="42" t="s">
        <v>29</v>
      </c>
      <c r="L695" s="39">
        <v>1</v>
      </c>
      <c r="M695" s="151">
        <v>1130</v>
      </c>
      <c r="N695" s="153">
        <f t="shared" si="45"/>
        <v>1130</v>
      </c>
      <c r="O695" s="32"/>
      <c r="P695" s="35">
        <f t="shared" si="43"/>
        <v>0</v>
      </c>
      <c r="Q695" s="26" t="s">
        <v>36</v>
      </c>
      <c r="R695" s="26"/>
      <c r="S695" s="8"/>
      <c r="T695" s="8"/>
      <c r="AB695" s="37"/>
      <c r="AC695" s="1"/>
      <c r="AD695" s="1"/>
      <c r="AH695" s="179" t="s">
        <v>1456</v>
      </c>
    </row>
    <row r="696" spans="2:34" ht="14.45" customHeight="1">
      <c r="B696" s="33" t="s">
        <v>4301</v>
      </c>
      <c r="C696" s="49" t="s">
        <v>59</v>
      </c>
      <c r="D696" s="36" t="s">
        <v>1441</v>
      </c>
      <c r="E696" s="36" t="s">
        <v>1442</v>
      </c>
      <c r="F696" s="42">
        <v>14</v>
      </c>
      <c r="G696" s="42" t="s">
        <v>86</v>
      </c>
      <c r="H696" s="42" t="s">
        <v>1458</v>
      </c>
      <c r="I696" s="42"/>
      <c r="J696" s="42"/>
      <c r="K696" s="42" t="s">
        <v>114</v>
      </c>
      <c r="L696" s="39">
        <v>1</v>
      </c>
      <c r="M696" s="150">
        <v>2190</v>
      </c>
      <c r="N696" s="153">
        <f t="shared" si="45"/>
        <v>2190</v>
      </c>
      <c r="O696" s="32"/>
      <c r="P696" s="35">
        <f t="shared" si="43"/>
        <v>0</v>
      </c>
      <c r="Q696" s="26" t="s">
        <v>36</v>
      </c>
      <c r="R696" s="26"/>
      <c r="S696" s="8"/>
      <c r="T696" s="8"/>
      <c r="AB696" s="37"/>
      <c r="AC696" s="1"/>
      <c r="AD696" s="1"/>
      <c r="AH696" s="179" t="s">
        <v>1457</v>
      </c>
    </row>
    <row r="697" spans="2:34" ht="14.45" customHeight="1">
      <c r="B697" s="33"/>
      <c r="C697" s="45"/>
      <c r="D697" s="34" t="s">
        <v>1441</v>
      </c>
      <c r="E697" s="34" t="s">
        <v>1442</v>
      </c>
      <c r="F697" s="42">
        <v>14</v>
      </c>
      <c r="G697" s="42" t="s">
        <v>86</v>
      </c>
      <c r="H697" s="42" t="s">
        <v>41</v>
      </c>
      <c r="I697" s="54"/>
      <c r="J697" s="54"/>
      <c r="K697" s="42" t="s">
        <v>114</v>
      </c>
      <c r="L697" s="39">
        <v>1</v>
      </c>
      <c r="M697" s="151">
        <v>1151</v>
      </c>
      <c r="N697" s="153">
        <f t="shared" si="45"/>
        <v>1151</v>
      </c>
      <c r="O697" s="32"/>
      <c r="P697" s="35">
        <f t="shared" si="43"/>
        <v>0</v>
      </c>
      <c r="Q697" s="26" t="s">
        <v>36</v>
      </c>
      <c r="R697" s="26"/>
      <c r="S697" s="8"/>
      <c r="T697" s="8"/>
      <c r="AB697" s="37"/>
      <c r="AC697" s="1"/>
      <c r="AD697" s="1"/>
      <c r="AH697" s="179" t="s">
        <v>1459</v>
      </c>
    </row>
    <row r="698" spans="2:34" ht="14.45" customHeight="1">
      <c r="B698" s="33" t="s">
        <v>4310</v>
      </c>
      <c r="C698" s="45"/>
      <c r="D698" s="34" t="s">
        <v>1441</v>
      </c>
      <c r="E698" s="34" t="s">
        <v>1442</v>
      </c>
      <c r="F698" s="42">
        <v>14</v>
      </c>
      <c r="G698" s="42" t="s">
        <v>1472</v>
      </c>
      <c r="H698" s="42" t="s">
        <v>41</v>
      </c>
      <c r="I698" s="42"/>
      <c r="J698" s="42"/>
      <c r="K698" s="42" t="s">
        <v>120</v>
      </c>
      <c r="L698" s="39">
        <v>1</v>
      </c>
      <c r="M698" s="151">
        <v>839</v>
      </c>
      <c r="N698" s="153">
        <f t="shared" si="45"/>
        <v>839</v>
      </c>
      <c r="O698" s="32"/>
      <c r="P698" s="35">
        <f t="shared" si="43"/>
        <v>0</v>
      </c>
      <c r="Q698" s="26" t="s">
        <v>36</v>
      </c>
      <c r="R698" s="26"/>
      <c r="S698" s="8"/>
      <c r="T698" s="8"/>
      <c r="AB698" s="37"/>
      <c r="AC698" s="1"/>
      <c r="AD698" s="1"/>
      <c r="AH698" s="179" t="s">
        <v>1471</v>
      </c>
    </row>
    <row r="699" spans="2:34" ht="14.45" customHeight="1">
      <c r="B699" s="33" t="s">
        <v>4288</v>
      </c>
      <c r="C699" s="49" t="s">
        <v>59</v>
      </c>
      <c r="D699" s="34" t="s">
        <v>1441</v>
      </c>
      <c r="E699" s="34" t="s">
        <v>1442</v>
      </c>
      <c r="F699" s="42">
        <v>15</v>
      </c>
      <c r="G699" s="42" t="s">
        <v>40</v>
      </c>
      <c r="H699" s="42" t="s">
        <v>363</v>
      </c>
      <c r="I699" s="51"/>
      <c r="J699" s="51"/>
      <c r="K699" s="42" t="s">
        <v>114</v>
      </c>
      <c r="L699" s="39">
        <v>1</v>
      </c>
      <c r="M699" s="151">
        <v>2533</v>
      </c>
      <c r="N699" s="153">
        <f t="shared" si="45"/>
        <v>2533</v>
      </c>
      <c r="O699" s="32"/>
      <c r="P699" s="35">
        <f t="shared" si="43"/>
        <v>0</v>
      </c>
      <c r="Q699" s="26" t="s">
        <v>36</v>
      </c>
      <c r="R699" s="26"/>
      <c r="S699" s="8"/>
      <c r="T699" s="8"/>
      <c r="AB699" s="37"/>
      <c r="AC699" s="1"/>
      <c r="AD699" s="1"/>
      <c r="AH699" s="179" t="s">
        <v>1444</v>
      </c>
    </row>
    <row r="700" spans="2:34" ht="14.45" customHeight="1">
      <c r="B700" s="33" t="s">
        <v>4289</v>
      </c>
      <c r="C700" s="49" t="s">
        <v>59</v>
      </c>
      <c r="D700" s="34" t="s">
        <v>1441</v>
      </c>
      <c r="E700" s="34" t="s">
        <v>1442</v>
      </c>
      <c r="F700" s="42">
        <v>15</v>
      </c>
      <c r="G700" s="42" t="s">
        <v>40</v>
      </c>
      <c r="H700" s="42" t="s">
        <v>119</v>
      </c>
      <c r="I700" s="51"/>
      <c r="J700" s="51"/>
      <c r="K700" s="42" t="s">
        <v>29</v>
      </c>
      <c r="L700" s="39">
        <v>1</v>
      </c>
      <c r="M700" s="151">
        <v>3027</v>
      </c>
      <c r="N700" s="153">
        <f t="shared" si="45"/>
        <v>3027</v>
      </c>
      <c r="O700" s="32"/>
      <c r="P700" s="35">
        <f t="shared" si="43"/>
        <v>0</v>
      </c>
      <c r="Q700" s="26" t="s">
        <v>36</v>
      </c>
      <c r="R700" s="26"/>
      <c r="S700" s="8"/>
      <c r="T700" s="8"/>
      <c r="AB700" s="37"/>
      <c r="AC700" s="1"/>
      <c r="AD700" s="1"/>
      <c r="AH700" s="179" t="s">
        <v>1445</v>
      </c>
    </row>
    <row r="701" spans="2:34" s="47" customFormat="1" ht="14.45" customHeight="1">
      <c r="B701" s="33" t="s">
        <v>5260</v>
      </c>
      <c r="C701" s="45"/>
      <c r="D701" s="41" t="s">
        <v>1441</v>
      </c>
      <c r="E701" s="41" t="s">
        <v>1478</v>
      </c>
      <c r="F701" s="42">
        <v>15</v>
      </c>
      <c r="G701" s="42" t="s">
        <v>40</v>
      </c>
      <c r="H701" s="51" t="s">
        <v>119</v>
      </c>
      <c r="I701" s="51"/>
      <c r="J701" s="51"/>
      <c r="K701" s="42" t="s">
        <v>114</v>
      </c>
      <c r="L701" s="39">
        <v>1</v>
      </c>
      <c r="M701" s="151">
        <v>3133</v>
      </c>
      <c r="N701" s="153">
        <v>2715</v>
      </c>
      <c r="O701" s="32"/>
      <c r="P701" s="35">
        <f t="shared" si="43"/>
        <v>0</v>
      </c>
      <c r="Q701" s="48" t="s">
        <v>36</v>
      </c>
      <c r="R701" s="48"/>
      <c r="AH701" s="179" t="s">
        <v>5212</v>
      </c>
    </row>
    <row r="702" spans="2:34" s="47" customFormat="1" ht="14.45" customHeight="1">
      <c r="B702" s="33" t="s">
        <v>4302</v>
      </c>
      <c r="C702" s="49"/>
      <c r="D702" s="34" t="s">
        <v>1441</v>
      </c>
      <c r="E702" s="34" t="s">
        <v>1442</v>
      </c>
      <c r="F702" s="42">
        <v>15</v>
      </c>
      <c r="G702" s="42" t="s">
        <v>1461</v>
      </c>
      <c r="H702" s="42" t="s">
        <v>208</v>
      </c>
      <c r="I702" s="54"/>
      <c r="J702" s="54"/>
      <c r="K702" s="42" t="s">
        <v>120</v>
      </c>
      <c r="L702" s="39">
        <v>1</v>
      </c>
      <c r="M702" s="151">
        <v>1194</v>
      </c>
      <c r="N702" s="153">
        <f t="shared" ref="N702:N714" si="46">IF($N$4="в кассу предприятия",M702,IF($N$4="на счет ООО (КФХ)",M702*1.075,"-"))</f>
        <v>1194</v>
      </c>
      <c r="O702" s="32"/>
      <c r="P702" s="35">
        <f t="shared" si="43"/>
        <v>0</v>
      </c>
      <c r="Q702" s="48" t="s">
        <v>36</v>
      </c>
      <c r="R702" s="48"/>
      <c r="AH702" s="179" t="s">
        <v>1460</v>
      </c>
    </row>
    <row r="703" spans="2:34" s="5" customFormat="1" ht="14.45" customHeight="1">
      <c r="B703" s="33" t="s">
        <v>4290</v>
      </c>
      <c r="C703" s="49" t="s">
        <v>59</v>
      </c>
      <c r="D703" s="36" t="s">
        <v>1441</v>
      </c>
      <c r="E703" s="36" t="s">
        <v>1442</v>
      </c>
      <c r="F703" s="33">
        <v>17</v>
      </c>
      <c r="G703" s="42" t="s">
        <v>62</v>
      </c>
      <c r="H703" s="42" t="s">
        <v>535</v>
      </c>
      <c r="I703" s="42"/>
      <c r="J703" s="42"/>
      <c r="K703" s="42" t="s">
        <v>29</v>
      </c>
      <c r="L703" s="39">
        <v>1</v>
      </c>
      <c r="M703" s="150">
        <v>5059.5</v>
      </c>
      <c r="N703" s="153">
        <f t="shared" si="46"/>
        <v>5059.5</v>
      </c>
      <c r="O703" s="32"/>
      <c r="P703" s="35">
        <f t="shared" si="43"/>
        <v>0</v>
      </c>
      <c r="Q703" s="68" t="s">
        <v>24</v>
      </c>
      <c r="R703" s="69">
        <f>O703*M703</f>
        <v>0</v>
      </c>
      <c r="AH703" s="179" t="s">
        <v>1446</v>
      </c>
    </row>
    <row r="704" spans="2:34" ht="14.45" customHeight="1">
      <c r="B704" s="33" t="s">
        <v>4303</v>
      </c>
      <c r="C704" s="49"/>
      <c r="D704" s="34" t="s">
        <v>1441</v>
      </c>
      <c r="E704" s="34" t="s">
        <v>1442</v>
      </c>
      <c r="F704" s="33">
        <v>17</v>
      </c>
      <c r="G704" s="42" t="s">
        <v>1463</v>
      </c>
      <c r="H704" s="42" t="s">
        <v>208</v>
      </c>
      <c r="I704" s="54"/>
      <c r="J704" s="54"/>
      <c r="K704" s="42" t="s">
        <v>120</v>
      </c>
      <c r="L704" s="39">
        <v>1</v>
      </c>
      <c r="M704" s="151">
        <v>1194</v>
      </c>
      <c r="N704" s="153">
        <f t="shared" si="46"/>
        <v>1194</v>
      </c>
      <c r="O704" s="32"/>
      <c r="P704" s="35">
        <f t="shared" si="43"/>
        <v>0</v>
      </c>
      <c r="Q704" s="26" t="s">
        <v>36</v>
      </c>
      <c r="R704" s="26"/>
      <c r="S704" s="8"/>
      <c r="T704" s="8"/>
      <c r="AB704" s="37"/>
      <c r="AC704" s="1"/>
      <c r="AD704" s="1"/>
      <c r="AH704" s="179" t="s">
        <v>1462</v>
      </c>
    </row>
    <row r="705" spans="2:34" s="47" customFormat="1" ht="14.45" customHeight="1">
      <c r="B705" s="33" t="s">
        <v>4304</v>
      </c>
      <c r="C705" s="49"/>
      <c r="D705" s="34" t="s">
        <v>1441</v>
      </c>
      <c r="E705" s="34" t="s">
        <v>1442</v>
      </c>
      <c r="F705" s="33">
        <v>17</v>
      </c>
      <c r="G705" s="42" t="s">
        <v>1463</v>
      </c>
      <c r="H705" s="42" t="s">
        <v>70</v>
      </c>
      <c r="I705" s="54"/>
      <c r="J705" s="54"/>
      <c r="K705" s="42" t="s">
        <v>120</v>
      </c>
      <c r="L705" s="39">
        <v>1</v>
      </c>
      <c r="M705" s="151">
        <v>680</v>
      </c>
      <c r="N705" s="153">
        <f t="shared" si="46"/>
        <v>680</v>
      </c>
      <c r="O705" s="32"/>
      <c r="P705" s="35">
        <f t="shared" si="43"/>
        <v>0</v>
      </c>
      <c r="Q705" s="48" t="s">
        <v>36</v>
      </c>
      <c r="R705" s="48"/>
      <c r="AH705" s="179" t="s">
        <v>1464</v>
      </c>
    </row>
    <row r="706" spans="2:34" ht="14.45" customHeight="1">
      <c r="B706" s="33" t="s">
        <v>4305</v>
      </c>
      <c r="C706" s="49"/>
      <c r="D706" s="34" t="s">
        <v>1441</v>
      </c>
      <c r="E706" s="34" t="s">
        <v>1442</v>
      </c>
      <c r="F706" s="33">
        <v>17</v>
      </c>
      <c r="G706" s="42" t="s">
        <v>1463</v>
      </c>
      <c r="H706" s="42" t="s">
        <v>41</v>
      </c>
      <c r="I706" s="54"/>
      <c r="J706" s="54"/>
      <c r="K706" s="42" t="s">
        <v>120</v>
      </c>
      <c r="L706" s="39">
        <v>1</v>
      </c>
      <c r="M706" s="151">
        <v>839</v>
      </c>
      <c r="N706" s="153">
        <f t="shared" si="46"/>
        <v>839</v>
      </c>
      <c r="O706" s="32"/>
      <c r="P706" s="35">
        <f t="shared" si="43"/>
        <v>0</v>
      </c>
      <c r="Q706" s="26" t="s">
        <v>36</v>
      </c>
      <c r="R706" s="26"/>
      <c r="S706" s="8"/>
      <c r="T706" s="8"/>
      <c r="AB706" s="37"/>
      <c r="AC706" s="1"/>
      <c r="AD706" s="1"/>
      <c r="AH706" s="179" t="s">
        <v>1465</v>
      </c>
    </row>
    <row r="707" spans="2:34" ht="14.45" customHeight="1">
      <c r="B707" s="33" t="s">
        <v>4306</v>
      </c>
      <c r="C707" s="49"/>
      <c r="D707" s="34" t="s">
        <v>1441</v>
      </c>
      <c r="E707" s="34" t="s">
        <v>1442</v>
      </c>
      <c r="F707" s="42">
        <v>18</v>
      </c>
      <c r="G707" s="42" t="s">
        <v>1466</v>
      </c>
      <c r="H707" s="42" t="s">
        <v>123</v>
      </c>
      <c r="I707" s="54"/>
      <c r="J707" s="54"/>
      <c r="K707" s="42" t="s">
        <v>120</v>
      </c>
      <c r="L707" s="39">
        <v>1</v>
      </c>
      <c r="M707" s="151">
        <v>1316</v>
      </c>
      <c r="N707" s="153">
        <f t="shared" si="46"/>
        <v>1316</v>
      </c>
      <c r="O707" s="32"/>
      <c r="P707" s="35">
        <f t="shared" si="43"/>
        <v>0</v>
      </c>
      <c r="Q707" s="6" t="s">
        <v>24</v>
      </c>
      <c r="R707" s="7">
        <f>O707*M707</f>
        <v>0</v>
      </c>
      <c r="S707" s="8"/>
      <c r="T707" s="8"/>
      <c r="AB707" s="37"/>
      <c r="AC707" s="1"/>
      <c r="AD707" s="1"/>
      <c r="AH707" s="179" t="s">
        <v>1467</v>
      </c>
    </row>
    <row r="708" spans="2:34" ht="14.45" customHeight="1">
      <c r="B708" s="33" t="s">
        <v>4307</v>
      </c>
      <c r="C708" s="49"/>
      <c r="D708" s="34" t="s">
        <v>1441</v>
      </c>
      <c r="E708" s="34" t="s">
        <v>1442</v>
      </c>
      <c r="F708" s="42">
        <v>18</v>
      </c>
      <c r="G708" s="42" t="s">
        <v>1466</v>
      </c>
      <c r="H708" s="42" t="s">
        <v>119</v>
      </c>
      <c r="I708" s="54"/>
      <c r="J708" s="54"/>
      <c r="K708" s="42" t="s">
        <v>120</v>
      </c>
      <c r="L708" s="39">
        <v>1</v>
      </c>
      <c r="M708" s="151">
        <v>1464</v>
      </c>
      <c r="N708" s="153">
        <f t="shared" si="46"/>
        <v>1464</v>
      </c>
      <c r="O708" s="32"/>
      <c r="P708" s="35">
        <f t="shared" si="43"/>
        <v>0</v>
      </c>
      <c r="Q708" s="6" t="s">
        <v>24</v>
      </c>
      <c r="R708" s="7">
        <f>O708*M708</f>
        <v>0</v>
      </c>
      <c r="S708" s="8"/>
      <c r="T708" s="8"/>
      <c r="AB708" s="37"/>
      <c r="AC708" s="1"/>
      <c r="AD708" s="1"/>
      <c r="AH708" s="179" t="s">
        <v>1468</v>
      </c>
    </row>
    <row r="709" spans="2:34" ht="14.45" customHeight="1">
      <c r="B709" s="33" t="s">
        <v>4308</v>
      </c>
      <c r="C709" s="49"/>
      <c r="D709" s="34" t="s">
        <v>1441</v>
      </c>
      <c r="E709" s="34" t="s">
        <v>1442</v>
      </c>
      <c r="F709" s="42">
        <v>18</v>
      </c>
      <c r="G709" s="42" t="s">
        <v>1466</v>
      </c>
      <c r="H709" s="42" t="s">
        <v>535</v>
      </c>
      <c r="I709" s="54"/>
      <c r="J709" s="54"/>
      <c r="K709" s="42" t="s">
        <v>120</v>
      </c>
      <c r="L709" s="39">
        <v>1</v>
      </c>
      <c r="M709" s="151">
        <v>1989</v>
      </c>
      <c r="N709" s="153">
        <f t="shared" si="46"/>
        <v>1989</v>
      </c>
      <c r="O709" s="32"/>
      <c r="P709" s="35">
        <f t="shared" si="43"/>
        <v>0</v>
      </c>
      <c r="Q709" s="6" t="s">
        <v>24</v>
      </c>
      <c r="R709" s="7">
        <f>O709*M709</f>
        <v>0</v>
      </c>
      <c r="S709" s="8"/>
      <c r="T709" s="8"/>
      <c r="AB709" s="37"/>
      <c r="AC709" s="1"/>
      <c r="AD709" s="1"/>
      <c r="AH709" s="179" t="s">
        <v>1469</v>
      </c>
    </row>
    <row r="710" spans="2:34" s="47" customFormat="1" ht="14.45" customHeight="1">
      <c r="B710" s="33" t="s">
        <v>4309</v>
      </c>
      <c r="C710" s="45"/>
      <c r="D710" s="34" t="s">
        <v>1441</v>
      </c>
      <c r="E710" s="34" t="s">
        <v>1442</v>
      </c>
      <c r="F710" s="42">
        <v>18</v>
      </c>
      <c r="G710" s="42" t="s">
        <v>1466</v>
      </c>
      <c r="H710" s="42" t="s">
        <v>41</v>
      </c>
      <c r="I710" s="42"/>
      <c r="J710" s="42"/>
      <c r="K710" s="42" t="s">
        <v>120</v>
      </c>
      <c r="L710" s="39">
        <v>1</v>
      </c>
      <c r="M710" s="151">
        <v>839</v>
      </c>
      <c r="N710" s="153">
        <f t="shared" si="46"/>
        <v>839</v>
      </c>
      <c r="O710" s="32"/>
      <c r="P710" s="35">
        <f t="shared" si="43"/>
        <v>0</v>
      </c>
      <c r="Q710" s="48" t="s">
        <v>36</v>
      </c>
      <c r="R710" s="48"/>
      <c r="AH710" s="179" t="s">
        <v>1470</v>
      </c>
    </row>
    <row r="711" spans="2:34" ht="14.45" customHeight="1">
      <c r="B711" s="33" t="s">
        <v>4311</v>
      </c>
      <c r="C711" s="49"/>
      <c r="D711" s="34" t="s">
        <v>1441</v>
      </c>
      <c r="E711" s="34" t="s">
        <v>1442</v>
      </c>
      <c r="F711" s="33">
        <v>24</v>
      </c>
      <c r="G711" s="42" t="s">
        <v>118</v>
      </c>
      <c r="H711" s="42" t="s">
        <v>119</v>
      </c>
      <c r="I711" s="42"/>
      <c r="J711" s="42"/>
      <c r="K711" s="42" t="s">
        <v>120</v>
      </c>
      <c r="L711" s="39">
        <v>1</v>
      </c>
      <c r="M711" s="151">
        <v>1493</v>
      </c>
      <c r="N711" s="153">
        <f t="shared" si="46"/>
        <v>1493</v>
      </c>
      <c r="O711" s="32"/>
      <c r="P711" s="35">
        <f t="shared" si="43"/>
        <v>0</v>
      </c>
      <c r="Q711" s="26" t="s">
        <v>36</v>
      </c>
      <c r="R711" s="26"/>
      <c r="S711" s="8"/>
      <c r="T711" s="8"/>
      <c r="AB711" s="37"/>
      <c r="AC711" s="1"/>
      <c r="AD711" s="1"/>
      <c r="AH711" s="179" t="s">
        <v>1473</v>
      </c>
    </row>
    <row r="712" spans="2:34" ht="14.45" customHeight="1">
      <c r="B712" s="33" t="s">
        <v>4312</v>
      </c>
      <c r="C712" s="45"/>
      <c r="D712" s="34" t="s">
        <v>1441</v>
      </c>
      <c r="E712" s="34" t="s">
        <v>1442</v>
      </c>
      <c r="F712" s="33">
        <v>24</v>
      </c>
      <c r="G712" s="42" t="s">
        <v>118</v>
      </c>
      <c r="H712" s="42" t="s">
        <v>535</v>
      </c>
      <c r="I712" s="42"/>
      <c r="J712" s="42"/>
      <c r="K712" s="42" t="s">
        <v>120</v>
      </c>
      <c r="L712" s="39">
        <v>1</v>
      </c>
      <c r="M712" s="151">
        <v>2027</v>
      </c>
      <c r="N712" s="153">
        <f t="shared" si="46"/>
        <v>2027</v>
      </c>
      <c r="O712" s="32"/>
      <c r="P712" s="35">
        <f t="shared" si="43"/>
        <v>0</v>
      </c>
      <c r="Q712" s="6" t="s">
        <v>24</v>
      </c>
      <c r="R712" s="7">
        <f>O712*M712</f>
        <v>0</v>
      </c>
      <c r="S712" s="8"/>
      <c r="T712" s="8"/>
      <c r="AB712" s="37"/>
      <c r="AC712" s="1"/>
      <c r="AD712" s="1"/>
      <c r="AH712" s="179" t="s">
        <v>1474</v>
      </c>
    </row>
    <row r="713" spans="2:34" ht="14.45" customHeight="1">
      <c r="B713" s="33" t="s">
        <v>4313</v>
      </c>
      <c r="C713" s="49"/>
      <c r="D713" s="34" t="s">
        <v>1441</v>
      </c>
      <c r="E713" s="34" t="s">
        <v>1442</v>
      </c>
      <c r="F713" s="33">
        <v>24</v>
      </c>
      <c r="G713" s="42" t="s">
        <v>118</v>
      </c>
      <c r="H713" s="42" t="s">
        <v>257</v>
      </c>
      <c r="I713" s="51"/>
      <c r="J713" s="51"/>
      <c r="K713" s="42" t="s">
        <v>120</v>
      </c>
      <c r="L713" s="39">
        <v>1</v>
      </c>
      <c r="M713" s="151">
        <v>2321</v>
      </c>
      <c r="N713" s="153">
        <f t="shared" si="46"/>
        <v>2321</v>
      </c>
      <c r="O713" s="32"/>
      <c r="P713" s="35">
        <f t="shared" si="43"/>
        <v>0</v>
      </c>
      <c r="Q713" s="6" t="s">
        <v>24</v>
      </c>
      <c r="R713" s="7">
        <f>O713*M713</f>
        <v>0</v>
      </c>
      <c r="S713" s="8"/>
      <c r="T713" s="8"/>
      <c r="AB713" s="37"/>
      <c r="AC713" s="1"/>
      <c r="AD713" s="1"/>
      <c r="AH713" s="179" t="s">
        <v>1475</v>
      </c>
    </row>
    <row r="714" spans="2:34" ht="14.45" customHeight="1">
      <c r="B714" s="33" t="s">
        <v>4314</v>
      </c>
      <c r="C714" s="45"/>
      <c r="D714" s="34" t="s">
        <v>1441</v>
      </c>
      <c r="E714" s="34" t="s">
        <v>1442</v>
      </c>
      <c r="F714" s="33">
        <v>24</v>
      </c>
      <c r="G714" s="42" t="s">
        <v>118</v>
      </c>
      <c r="H714" s="42" t="s">
        <v>1477</v>
      </c>
      <c r="I714" s="51"/>
      <c r="J714" s="51"/>
      <c r="K714" s="42" t="s">
        <v>120</v>
      </c>
      <c r="L714" s="39">
        <v>1</v>
      </c>
      <c r="M714" s="151">
        <v>2897</v>
      </c>
      <c r="N714" s="153">
        <f t="shared" si="46"/>
        <v>2897</v>
      </c>
      <c r="O714" s="32"/>
      <c r="P714" s="35">
        <f t="shared" si="43"/>
        <v>0</v>
      </c>
      <c r="Q714" s="6" t="s">
        <v>24</v>
      </c>
      <c r="R714" s="7">
        <f>O714*M714</f>
        <v>0</v>
      </c>
      <c r="S714" s="8"/>
      <c r="T714" s="8"/>
      <c r="AB714" s="37"/>
      <c r="AC714" s="1"/>
      <c r="AD714" s="1"/>
      <c r="AH714" s="179" t="s">
        <v>1476</v>
      </c>
    </row>
    <row r="715" spans="2:34" s="47" customFormat="1" ht="14.45" customHeight="1">
      <c r="B715" s="33" t="s">
        <v>5249</v>
      </c>
      <c r="C715" s="45"/>
      <c r="D715" s="41" t="s">
        <v>1478</v>
      </c>
      <c r="E715" s="41" t="s">
        <v>1479</v>
      </c>
      <c r="F715" s="42">
        <v>15</v>
      </c>
      <c r="G715" s="42" t="s">
        <v>40</v>
      </c>
      <c r="H715" s="51" t="s">
        <v>119</v>
      </c>
      <c r="I715" s="51"/>
      <c r="J715" s="51"/>
      <c r="K715" s="42" t="s">
        <v>114</v>
      </c>
      <c r="L715" s="39">
        <v>1</v>
      </c>
      <c r="M715" s="151">
        <v>3047</v>
      </c>
      <c r="N715" s="153">
        <v>2640</v>
      </c>
      <c r="O715" s="32"/>
      <c r="P715" s="35">
        <f t="shared" si="43"/>
        <v>0</v>
      </c>
      <c r="Q715" s="48" t="s">
        <v>36</v>
      </c>
      <c r="R715" s="48"/>
      <c r="AH715" s="179" t="s">
        <v>5191</v>
      </c>
    </row>
    <row r="716" spans="2:34" ht="14.45" customHeight="1">
      <c r="B716" s="33" t="s">
        <v>4311</v>
      </c>
      <c r="C716" s="40"/>
      <c r="D716" s="41" t="s">
        <v>1478</v>
      </c>
      <c r="E716" s="41" t="s">
        <v>1479</v>
      </c>
      <c r="F716" s="33">
        <v>24</v>
      </c>
      <c r="G716" s="39" t="s">
        <v>118</v>
      </c>
      <c r="H716" s="39" t="s">
        <v>119</v>
      </c>
      <c r="I716" s="39"/>
      <c r="J716" s="39"/>
      <c r="K716" s="39" t="s">
        <v>120</v>
      </c>
      <c r="L716" s="58">
        <v>1</v>
      </c>
      <c r="M716" s="151">
        <v>1493</v>
      </c>
      <c r="N716" s="153">
        <f t="shared" ref="N716:N736" si="47">IF($N$4="в кассу предприятия",M716,IF($N$4="на счет ООО (КФХ)",M716*1.075,"-"))</f>
        <v>1493</v>
      </c>
      <c r="O716" s="32"/>
      <c r="P716" s="35">
        <f t="shared" si="43"/>
        <v>0</v>
      </c>
      <c r="Q716" s="26" t="s">
        <v>36</v>
      </c>
      <c r="R716" s="26"/>
      <c r="S716" s="8"/>
      <c r="T716" s="8"/>
      <c r="AB716" s="37"/>
      <c r="AC716" s="1"/>
      <c r="AD716" s="1"/>
      <c r="AH716" s="179" t="s">
        <v>1473</v>
      </c>
    </row>
    <row r="717" spans="2:34" ht="14.45" customHeight="1">
      <c r="B717" s="33" t="s">
        <v>4312</v>
      </c>
      <c r="C717" s="40"/>
      <c r="D717" s="41" t="s">
        <v>1478</v>
      </c>
      <c r="E717" s="41" t="s">
        <v>1479</v>
      </c>
      <c r="F717" s="33">
        <v>24</v>
      </c>
      <c r="G717" s="39" t="s">
        <v>118</v>
      </c>
      <c r="H717" s="39" t="s">
        <v>535</v>
      </c>
      <c r="I717" s="39"/>
      <c r="J717" s="39"/>
      <c r="K717" s="39" t="s">
        <v>120</v>
      </c>
      <c r="L717" s="58">
        <v>1</v>
      </c>
      <c r="M717" s="151">
        <v>2027</v>
      </c>
      <c r="N717" s="153">
        <f t="shared" si="47"/>
        <v>2027</v>
      </c>
      <c r="O717" s="32"/>
      <c r="P717" s="35">
        <f t="shared" ref="P717:P780" si="48">IF($N$4="","-",IF(O717&lt;100,N717*O717,IF(O717&gt;=100,(O717*N717)*0.9)))</f>
        <v>0</v>
      </c>
      <c r="Q717" s="6" t="s">
        <v>24</v>
      </c>
      <c r="R717" s="7">
        <f>O717*M717</f>
        <v>0</v>
      </c>
      <c r="S717" s="8"/>
      <c r="T717" s="8"/>
      <c r="AB717" s="37"/>
      <c r="AC717" s="1"/>
      <c r="AD717" s="1"/>
      <c r="AH717" s="179" t="s">
        <v>1474</v>
      </c>
    </row>
    <row r="718" spans="2:34" ht="14.45" customHeight="1">
      <c r="B718" s="33" t="s">
        <v>4313</v>
      </c>
      <c r="C718" s="40"/>
      <c r="D718" s="41" t="s">
        <v>1478</v>
      </c>
      <c r="E718" s="41" t="s">
        <v>1479</v>
      </c>
      <c r="F718" s="33">
        <v>24</v>
      </c>
      <c r="G718" s="39" t="s">
        <v>118</v>
      </c>
      <c r="H718" s="39" t="s">
        <v>257</v>
      </c>
      <c r="I718" s="39"/>
      <c r="J718" s="39"/>
      <c r="K718" s="39" t="s">
        <v>120</v>
      </c>
      <c r="L718" s="58">
        <v>1</v>
      </c>
      <c r="M718" s="151">
        <v>2321</v>
      </c>
      <c r="N718" s="153">
        <f t="shared" si="47"/>
        <v>2321</v>
      </c>
      <c r="O718" s="32"/>
      <c r="P718" s="35">
        <f t="shared" si="48"/>
        <v>0</v>
      </c>
      <c r="Q718" s="6" t="s">
        <v>24</v>
      </c>
      <c r="R718" s="7">
        <f>O718*M718</f>
        <v>0</v>
      </c>
      <c r="S718" s="8"/>
      <c r="T718" s="8"/>
      <c r="AB718" s="37"/>
      <c r="AC718" s="1"/>
      <c r="AD718" s="1"/>
      <c r="AH718" s="179" t="s">
        <v>1475</v>
      </c>
    </row>
    <row r="719" spans="2:34" ht="14.45" customHeight="1">
      <c r="B719" s="33" t="s">
        <v>4315</v>
      </c>
      <c r="C719" s="40"/>
      <c r="D719" s="41" t="s">
        <v>1478</v>
      </c>
      <c r="E719" s="41" t="s">
        <v>1479</v>
      </c>
      <c r="F719" s="33">
        <v>24</v>
      </c>
      <c r="G719" s="39" t="s">
        <v>118</v>
      </c>
      <c r="H719" s="39" t="s">
        <v>1481</v>
      </c>
      <c r="I719" s="39"/>
      <c r="J719" s="39"/>
      <c r="K719" s="39" t="s">
        <v>120</v>
      </c>
      <c r="L719" s="58">
        <v>1</v>
      </c>
      <c r="M719" s="151">
        <v>2510</v>
      </c>
      <c r="N719" s="153">
        <f t="shared" si="47"/>
        <v>2510</v>
      </c>
      <c r="O719" s="32"/>
      <c r="P719" s="35">
        <f t="shared" si="48"/>
        <v>0</v>
      </c>
      <c r="Q719" s="6" t="s">
        <v>24</v>
      </c>
      <c r="R719" s="7">
        <f>O719*M719</f>
        <v>0</v>
      </c>
      <c r="S719" s="8"/>
      <c r="T719" s="8"/>
      <c r="AB719" s="37"/>
      <c r="AC719" s="1"/>
      <c r="AD719" s="1"/>
      <c r="AH719" s="179" t="s">
        <v>1480</v>
      </c>
    </row>
    <row r="720" spans="2:34" s="47" customFormat="1" ht="14.45" customHeight="1">
      <c r="B720" s="33" t="s">
        <v>4316</v>
      </c>
      <c r="C720" s="40"/>
      <c r="D720" s="41" t="s">
        <v>1478</v>
      </c>
      <c r="E720" s="41" t="s">
        <v>1479</v>
      </c>
      <c r="F720" s="33">
        <v>24</v>
      </c>
      <c r="G720" s="39" t="s">
        <v>118</v>
      </c>
      <c r="H720" s="39" t="s">
        <v>728</v>
      </c>
      <c r="I720" s="39"/>
      <c r="J720" s="39"/>
      <c r="K720" s="39" t="s">
        <v>120</v>
      </c>
      <c r="L720" s="58">
        <v>1</v>
      </c>
      <c r="M720" s="151">
        <v>2510</v>
      </c>
      <c r="N720" s="153">
        <f t="shared" si="47"/>
        <v>2510</v>
      </c>
      <c r="O720" s="32"/>
      <c r="P720" s="35">
        <f t="shared" si="48"/>
        <v>0</v>
      </c>
      <c r="Q720" s="48" t="s">
        <v>36</v>
      </c>
      <c r="R720" s="48"/>
      <c r="AH720" s="179" t="s">
        <v>1482</v>
      </c>
    </row>
    <row r="721" spans="2:34" ht="14.45" customHeight="1">
      <c r="B721" s="33" t="s">
        <v>4317</v>
      </c>
      <c r="C721" s="40"/>
      <c r="D721" s="41" t="s">
        <v>1478</v>
      </c>
      <c r="E721" s="41" t="s">
        <v>1479</v>
      </c>
      <c r="F721" s="33">
        <v>24</v>
      </c>
      <c r="G721" s="39" t="s">
        <v>118</v>
      </c>
      <c r="H721" s="39" t="s">
        <v>542</v>
      </c>
      <c r="I721" s="39"/>
      <c r="J721" s="39"/>
      <c r="K721" s="39" t="s">
        <v>120</v>
      </c>
      <c r="L721" s="58">
        <v>1</v>
      </c>
      <c r="M721" s="151">
        <v>2930</v>
      </c>
      <c r="N721" s="153">
        <f t="shared" si="47"/>
        <v>2930</v>
      </c>
      <c r="O721" s="32"/>
      <c r="P721" s="35">
        <f t="shared" si="48"/>
        <v>0</v>
      </c>
      <c r="Q721" s="26" t="s">
        <v>36</v>
      </c>
      <c r="R721" s="26"/>
      <c r="S721" s="8"/>
      <c r="T721" s="8"/>
      <c r="AB721" s="37"/>
      <c r="AC721" s="1"/>
      <c r="AD721" s="1"/>
      <c r="AH721" s="179" t="s">
        <v>1483</v>
      </c>
    </row>
    <row r="722" spans="2:34" ht="14.45" customHeight="1">
      <c r="B722" s="33" t="s">
        <v>4318</v>
      </c>
      <c r="C722" s="49"/>
      <c r="D722" s="34" t="s">
        <v>1485</v>
      </c>
      <c r="E722" s="34" t="s">
        <v>1486</v>
      </c>
      <c r="F722" s="42">
        <v>18</v>
      </c>
      <c r="G722" s="42" t="s">
        <v>1466</v>
      </c>
      <c r="H722" s="42" t="s">
        <v>123</v>
      </c>
      <c r="I722" s="42"/>
      <c r="J722" s="42"/>
      <c r="K722" s="42" t="s">
        <v>120</v>
      </c>
      <c r="L722" s="39">
        <v>1</v>
      </c>
      <c r="M722" s="151">
        <v>1341</v>
      </c>
      <c r="N722" s="153">
        <f t="shared" si="47"/>
        <v>1341</v>
      </c>
      <c r="O722" s="32"/>
      <c r="P722" s="35">
        <f t="shared" si="48"/>
        <v>0</v>
      </c>
      <c r="Q722" s="6" t="s">
        <v>24</v>
      </c>
      <c r="R722" s="7">
        <f>O722*M722</f>
        <v>0</v>
      </c>
      <c r="S722" s="8"/>
      <c r="T722" s="8"/>
      <c r="AB722" s="37"/>
      <c r="AC722" s="1"/>
      <c r="AD722" s="1"/>
      <c r="AH722" s="179" t="s">
        <v>1484</v>
      </c>
    </row>
    <row r="723" spans="2:34" ht="14.45" customHeight="1">
      <c r="B723" s="33"/>
      <c r="C723" s="41"/>
      <c r="D723" s="66" t="s">
        <v>1488</v>
      </c>
      <c r="E723" s="145" t="s">
        <v>1489</v>
      </c>
      <c r="F723" s="33">
        <v>7</v>
      </c>
      <c r="G723" s="75" t="s">
        <v>33</v>
      </c>
      <c r="H723" s="39" t="s">
        <v>110</v>
      </c>
      <c r="I723" s="39"/>
      <c r="J723" s="39"/>
      <c r="K723" s="39" t="s">
        <v>35</v>
      </c>
      <c r="L723" s="39">
        <v>5</v>
      </c>
      <c r="M723" s="150">
        <v>839.99999999999989</v>
      </c>
      <c r="N723" s="153">
        <f t="shared" si="47"/>
        <v>839.99999999999989</v>
      </c>
      <c r="O723" s="32"/>
      <c r="P723" s="35">
        <f t="shared" si="48"/>
        <v>0</v>
      </c>
      <c r="Q723" s="6" t="s">
        <v>24</v>
      </c>
      <c r="R723" s="7">
        <f>O723*M723</f>
        <v>0</v>
      </c>
      <c r="S723" s="8"/>
      <c r="T723" s="8"/>
      <c r="AB723" s="37"/>
      <c r="AC723" s="1"/>
      <c r="AD723" s="1"/>
      <c r="AH723" s="179" t="s">
        <v>1487</v>
      </c>
    </row>
    <row r="724" spans="2:34" s="47" customFormat="1" ht="14.45" customHeight="1">
      <c r="B724" s="33" t="s">
        <v>4319</v>
      </c>
      <c r="C724" s="49" t="s">
        <v>59</v>
      </c>
      <c r="D724" s="34" t="s">
        <v>1491</v>
      </c>
      <c r="E724" s="34" t="s">
        <v>1492</v>
      </c>
      <c r="F724" s="42">
        <v>15</v>
      </c>
      <c r="G724" s="42" t="s">
        <v>40</v>
      </c>
      <c r="H724" s="77" t="s">
        <v>119</v>
      </c>
      <c r="I724" s="51"/>
      <c r="J724" s="51"/>
      <c r="K724" s="42" t="s">
        <v>35</v>
      </c>
      <c r="L724" s="39">
        <v>1</v>
      </c>
      <c r="M724" s="151">
        <v>2904</v>
      </c>
      <c r="N724" s="153">
        <f t="shared" si="47"/>
        <v>2904</v>
      </c>
      <c r="O724" s="32"/>
      <c r="P724" s="35">
        <f t="shared" si="48"/>
        <v>0</v>
      </c>
      <c r="Q724" s="48" t="s">
        <v>36</v>
      </c>
      <c r="R724" s="48"/>
      <c r="AH724" s="179" t="s">
        <v>1490</v>
      </c>
    </row>
    <row r="725" spans="2:34" ht="14.45" customHeight="1">
      <c r="B725" s="33" t="s">
        <v>4320</v>
      </c>
      <c r="C725" s="45"/>
      <c r="D725" s="36" t="s">
        <v>1494</v>
      </c>
      <c r="E725" s="36" t="s">
        <v>1495</v>
      </c>
      <c r="F725" s="42">
        <v>2</v>
      </c>
      <c r="G725" s="42" t="s">
        <v>509</v>
      </c>
      <c r="H725" s="77" t="s">
        <v>134</v>
      </c>
      <c r="I725" s="42"/>
      <c r="J725" s="52"/>
      <c r="K725" s="42" t="s">
        <v>29</v>
      </c>
      <c r="L725" s="39">
        <v>5</v>
      </c>
      <c r="M725" s="150">
        <v>327.00000000000006</v>
      </c>
      <c r="N725" s="153">
        <f t="shared" si="47"/>
        <v>327.00000000000006</v>
      </c>
      <c r="O725" s="32"/>
      <c r="P725" s="35">
        <f t="shared" si="48"/>
        <v>0</v>
      </c>
      <c r="Q725" s="26" t="s">
        <v>36</v>
      </c>
      <c r="R725" s="26"/>
      <c r="S725" s="8"/>
      <c r="T725" s="8"/>
      <c r="AB725" s="37"/>
      <c r="AC725" s="1"/>
      <c r="AD725" s="1"/>
      <c r="AH725" s="179" t="s">
        <v>1493</v>
      </c>
    </row>
    <row r="726" spans="2:34" ht="18" customHeight="1">
      <c r="B726" s="33" t="s">
        <v>4322</v>
      </c>
      <c r="C726" s="49"/>
      <c r="D726" s="36" t="s">
        <v>1494</v>
      </c>
      <c r="E726" s="36" t="s">
        <v>1495</v>
      </c>
      <c r="F726" s="42">
        <v>5</v>
      </c>
      <c r="G726" s="42" t="s">
        <v>65</v>
      </c>
      <c r="H726" s="77" t="s">
        <v>356</v>
      </c>
      <c r="I726" s="42"/>
      <c r="J726" s="42"/>
      <c r="K726" s="42" t="s">
        <v>114</v>
      </c>
      <c r="L726" s="39">
        <v>5</v>
      </c>
      <c r="M726" s="150">
        <v>538.5</v>
      </c>
      <c r="N726" s="153">
        <f t="shared" si="47"/>
        <v>538.5</v>
      </c>
      <c r="O726" s="32"/>
      <c r="P726" s="35">
        <f t="shared" si="48"/>
        <v>0</v>
      </c>
      <c r="Q726" s="6" t="s">
        <v>24</v>
      </c>
      <c r="R726" s="7">
        <f>O726*M726</f>
        <v>0</v>
      </c>
      <c r="S726" s="8"/>
      <c r="T726" s="8"/>
      <c r="AB726" s="37"/>
      <c r="AC726" s="1"/>
      <c r="AD726" s="1"/>
      <c r="AH726" s="179" t="s">
        <v>1498</v>
      </c>
    </row>
    <row r="727" spans="2:34" ht="14.45" customHeight="1">
      <c r="B727" s="33" t="s">
        <v>4322</v>
      </c>
      <c r="C727" s="49"/>
      <c r="D727" s="34" t="s">
        <v>1494</v>
      </c>
      <c r="E727" s="34" t="s">
        <v>1495</v>
      </c>
      <c r="F727" s="42">
        <v>5</v>
      </c>
      <c r="G727" s="42" t="s">
        <v>65</v>
      </c>
      <c r="H727" s="77" t="s">
        <v>356</v>
      </c>
      <c r="I727" s="42"/>
      <c r="J727" s="42"/>
      <c r="K727" s="42" t="s">
        <v>114</v>
      </c>
      <c r="L727" s="39">
        <v>5</v>
      </c>
      <c r="M727" s="151">
        <v>485</v>
      </c>
      <c r="N727" s="153">
        <f t="shared" si="47"/>
        <v>485</v>
      </c>
      <c r="O727" s="32"/>
      <c r="P727" s="35">
        <f t="shared" si="48"/>
        <v>0</v>
      </c>
      <c r="Q727" s="6" t="s">
        <v>24</v>
      </c>
      <c r="R727" s="7">
        <f>O727*M727</f>
        <v>0</v>
      </c>
      <c r="S727" s="8"/>
      <c r="T727" s="8"/>
      <c r="AB727" s="37"/>
      <c r="AC727" s="1"/>
      <c r="AD727" s="1"/>
      <c r="AH727" s="179" t="s">
        <v>1498</v>
      </c>
    </row>
    <row r="728" spans="2:34" ht="14.45" customHeight="1">
      <c r="B728" s="33" t="s">
        <v>4323</v>
      </c>
      <c r="C728" s="45"/>
      <c r="D728" s="36" t="s">
        <v>1494</v>
      </c>
      <c r="E728" s="36" t="s">
        <v>1495</v>
      </c>
      <c r="F728" s="33">
        <v>7</v>
      </c>
      <c r="G728" s="42" t="s">
        <v>33</v>
      </c>
      <c r="H728" s="77" t="s">
        <v>131</v>
      </c>
      <c r="I728" s="42"/>
      <c r="J728" s="50"/>
      <c r="K728" s="42" t="s">
        <v>114</v>
      </c>
      <c r="L728" s="39">
        <v>5</v>
      </c>
      <c r="M728" s="150">
        <v>735</v>
      </c>
      <c r="N728" s="153">
        <f t="shared" si="47"/>
        <v>735</v>
      </c>
      <c r="O728" s="32"/>
      <c r="P728" s="35">
        <f t="shared" si="48"/>
        <v>0</v>
      </c>
      <c r="Q728" s="6" t="s">
        <v>24</v>
      </c>
      <c r="R728" s="7">
        <f>O728*M728</f>
        <v>0</v>
      </c>
      <c r="S728" s="8"/>
      <c r="T728" s="8"/>
      <c r="AB728" s="37"/>
      <c r="AC728" s="1"/>
      <c r="AD728" s="1"/>
      <c r="AH728" s="179" t="s">
        <v>1499</v>
      </c>
    </row>
    <row r="729" spans="2:34" ht="14.45" customHeight="1">
      <c r="B729" s="33"/>
      <c r="C729" s="45"/>
      <c r="D729" s="34" t="s">
        <v>1494</v>
      </c>
      <c r="E729" s="34" t="s">
        <v>1495</v>
      </c>
      <c r="F729" s="33">
        <v>7</v>
      </c>
      <c r="G729" s="42" t="s">
        <v>33</v>
      </c>
      <c r="H729" s="77" t="s">
        <v>816</v>
      </c>
      <c r="I729" s="42"/>
      <c r="J729" s="42"/>
      <c r="K729" s="42" t="s">
        <v>114</v>
      </c>
      <c r="L729" s="39">
        <v>5</v>
      </c>
      <c r="M729" s="151">
        <v>533</v>
      </c>
      <c r="N729" s="153">
        <f t="shared" si="47"/>
        <v>533</v>
      </c>
      <c r="O729" s="32"/>
      <c r="P729" s="35">
        <f t="shared" si="48"/>
        <v>0</v>
      </c>
      <c r="Q729" s="26" t="s">
        <v>36</v>
      </c>
      <c r="R729" s="26"/>
      <c r="S729" s="8"/>
      <c r="T729" s="8"/>
      <c r="AB729" s="37"/>
      <c r="AC729" s="1"/>
      <c r="AD729" s="1"/>
      <c r="AH729" s="179" t="s">
        <v>1500</v>
      </c>
    </row>
    <row r="730" spans="2:34" ht="14.45" customHeight="1">
      <c r="B730" s="33" t="s">
        <v>4324</v>
      </c>
      <c r="C730" s="49" t="s">
        <v>59</v>
      </c>
      <c r="D730" s="34" t="s">
        <v>1494</v>
      </c>
      <c r="E730" s="34" t="s">
        <v>1495</v>
      </c>
      <c r="F730" s="33">
        <v>7</v>
      </c>
      <c r="G730" s="42" t="s">
        <v>33</v>
      </c>
      <c r="H730" s="77" t="s">
        <v>356</v>
      </c>
      <c r="I730" s="51"/>
      <c r="J730" s="51"/>
      <c r="K730" s="42" t="s">
        <v>114</v>
      </c>
      <c r="L730" s="39">
        <v>5</v>
      </c>
      <c r="M730" s="151">
        <v>561</v>
      </c>
      <c r="N730" s="153">
        <f t="shared" si="47"/>
        <v>561</v>
      </c>
      <c r="O730" s="32"/>
      <c r="P730" s="35">
        <f t="shared" si="48"/>
        <v>0</v>
      </c>
      <c r="Q730" s="6" t="s">
        <v>24</v>
      </c>
      <c r="R730" s="7">
        <f>O730*M730</f>
        <v>0</v>
      </c>
      <c r="S730" s="8"/>
      <c r="T730" s="8"/>
      <c r="AB730" s="37"/>
      <c r="AC730" s="1"/>
      <c r="AD730" s="1"/>
      <c r="AH730" s="179" t="s">
        <v>1501</v>
      </c>
    </row>
    <row r="731" spans="2:34" ht="14.45" customHeight="1">
      <c r="B731" s="33"/>
      <c r="C731" s="45"/>
      <c r="D731" s="36" t="s">
        <v>1494</v>
      </c>
      <c r="E731" s="36" t="s">
        <v>1495</v>
      </c>
      <c r="F731" s="42">
        <v>9</v>
      </c>
      <c r="G731" s="42" t="s">
        <v>326</v>
      </c>
      <c r="H731" s="77" t="s">
        <v>34</v>
      </c>
      <c r="I731" s="42"/>
      <c r="J731" s="54"/>
      <c r="K731" s="42" t="s">
        <v>35</v>
      </c>
      <c r="L731" s="39">
        <v>1</v>
      </c>
      <c r="M731" s="150">
        <v>994.5</v>
      </c>
      <c r="N731" s="153">
        <f t="shared" si="47"/>
        <v>994.5</v>
      </c>
      <c r="O731" s="32"/>
      <c r="P731" s="35">
        <f t="shared" si="48"/>
        <v>0</v>
      </c>
      <c r="Q731" s="6" t="s">
        <v>24</v>
      </c>
      <c r="R731" s="7">
        <f>O731*M731</f>
        <v>0</v>
      </c>
      <c r="S731" s="8"/>
      <c r="T731" s="8"/>
      <c r="AB731" s="37"/>
      <c r="AC731" s="1"/>
      <c r="AD731" s="1"/>
      <c r="AH731" s="179" t="s">
        <v>1502</v>
      </c>
    </row>
    <row r="732" spans="2:34" ht="14.45" customHeight="1">
      <c r="B732" s="33" t="s">
        <v>4321</v>
      </c>
      <c r="C732" s="45"/>
      <c r="D732" s="36" t="s">
        <v>1494</v>
      </c>
      <c r="E732" s="36" t="s">
        <v>1495</v>
      </c>
      <c r="F732" s="42">
        <v>15</v>
      </c>
      <c r="G732" s="42" t="s">
        <v>40</v>
      </c>
      <c r="H732" s="77" t="s">
        <v>170</v>
      </c>
      <c r="I732" s="42"/>
      <c r="J732" s="51"/>
      <c r="K732" s="42" t="s">
        <v>29</v>
      </c>
      <c r="L732" s="39">
        <v>1</v>
      </c>
      <c r="M732" s="150">
        <v>3513.0000000000005</v>
      </c>
      <c r="N732" s="153">
        <f t="shared" si="47"/>
        <v>3513.0000000000005</v>
      </c>
      <c r="O732" s="32"/>
      <c r="P732" s="35">
        <f t="shared" si="48"/>
        <v>0</v>
      </c>
      <c r="Q732" s="6" t="s">
        <v>24</v>
      </c>
      <c r="R732" s="7">
        <f>O732*M732</f>
        <v>0</v>
      </c>
      <c r="S732" s="8"/>
      <c r="T732" s="8"/>
      <c r="AB732" s="37"/>
      <c r="AC732" s="1"/>
      <c r="AD732" s="1"/>
      <c r="AH732" s="179" t="s">
        <v>1496</v>
      </c>
    </row>
    <row r="733" spans="2:34" s="47" customFormat="1" ht="14.45" customHeight="1">
      <c r="B733" s="33"/>
      <c r="C733" s="45"/>
      <c r="D733" s="34" t="s">
        <v>1494</v>
      </c>
      <c r="E733" s="34" t="s">
        <v>1495</v>
      </c>
      <c r="F733" s="42">
        <v>15</v>
      </c>
      <c r="G733" s="42" t="s">
        <v>40</v>
      </c>
      <c r="H733" s="77" t="s">
        <v>170</v>
      </c>
      <c r="I733" s="51"/>
      <c r="J733" s="51"/>
      <c r="K733" s="42" t="s">
        <v>29</v>
      </c>
      <c r="L733" s="39">
        <v>1</v>
      </c>
      <c r="M733" s="151">
        <v>3787</v>
      </c>
      <c r="N733" s="153">
        <f t="shared" si="47"/>
        <v>3787</v>
      </c>
      <c r="O733" s="32"/>
      <c r="P733" s="35">
        <f t="shared" si="48"/>
        <v>0</v>
      </c>
      <c r="Q733" s="48" t="s">
        <v>36</v>
      </c>
      <c r="R733" s="48"/>
      <c r="AH733" s="179" t="s">
        <v>1497</v>
      </c>
    </row>
    <row r="734" spans="2:34" ht="14.45" customHeight="1">
      <c r="B734" s="33" t="s">
        <v>4325</v>
      </c>
      <c r="C734" s="49"/>
      <c r="D734" s="34" t="s">
        <v>1494</v>
      </c>
      <c r="E734" s="34" t="s">
        <v>1495</v>
      </c>
      <c r="F734" s="33">
        <v>24</v>
      </c>
      <c r="G734" s="42" t="s">
        <v>118</v>
      </c>
      <c r="H734" s="77" t="s">
        <v>34</v>
      </c>
      <c r="I734" s="42"/>
      <c r="J734" s="42"/>
      <c r="K734" s="42" t="s">
        <v>120</v>
      </c>
      <c r="L734" s="39">
        <v>1</v>
      </c>
      <c r="M734" s="151">
        <v>1031</v>
      </c>
      <c r="N734" s="153">
        <f t="shared" si="47"/>
        <v>1031</v>
      </c>
      <c r="O734" s="32"/>
      <c r="P734" s="35">
        <f t="shared" si="48"/>
        <v>0</v>
      </c>
      <c r="Q734" s="26" t="s">
        <v>36</v>
      </c>
      <c r="R734" s="26"/>
      <c r="S734" s="8"/>
      <c r="T734" s="8"/>
      <c r="AB734" s="37"/>
      <c r="AC734" s="1"/>
      <c r="AD734" s="1"/>
      <c r="AH734" s="179" t="s">
        <v>1503</v>
      </c>
    </row>
    <row r="735" spans="2:34" ht="14.45" customHeight="1">
      <c r="B735" s="33" t="s">
        <v>4326</v>
      </c>
      <c r="C735" s="49"/>
      <c r="D735" s="34" t="s">
        <v>1494</v>
      </c>
      <c r="E735" s="34" t="s">
        <v>1495</v>
      </c>
      <c r="F735" s="33">
        <v>24</v>
      </c>
      <c r="G735" s="42" t="s">
        <v>118</v>
      </c>
      <c r="H735" s="77" t="s">
        <v>110</v>
      </c>
      <c r="I735" s="50"/>
      <c r="J735" s="50"/>
      <c r="K735" s="42" t="s">
        <v>120</v>
      </c>
      <c r="L735" s="39">
        <v>1</v>
      </c>
      <c r="M735" s="151">
        <v>1493</v>
      </c>
      <c r="N735" s="153">
        <f t="shared" si="47"/>
        <v>1493</v>
      </c>
      <c r="O735" s="32"/>
      <c r="P735" s="35">
        <f t="shared" si="48"/>
        <v>0</v>
      </c>
      <c r="Q735" s="6" t="s">
        <v>24</v>
      </c>
      <c r="R735" s="7">
        <f>O735*M735</f>
        <v>0</v>
      </c>
      <c r="S735" s="8"/>
      <c r="T735" s="8"/>
      <c r="AB735" s="37"/>
      <c r="AC735" s="1"/>
      <c r="AD735" s="1"/>
      <c r="AH735" s="179" t="s">
        <v>1504</v>
      </c>
    </row>
    <row r="736" spans="2:34" ht="14.45" customHeight="1">
      <c r="B736" s="33" t="s">
        <v>4327</v>
      </c>
      <c r="C736" s="45"/>
      <c r="D736" s="34" t="s">
        <v>1494</v>
      </c>
      <c r="E736" s="34" t="s">
        <v>1495</v>
      </c>
      <c r="F736" s="33">
        <v>24</v>
      </c>
      <c r="G736" s="42" t="s">
        <v>118</v>
      </c>
      <c r="H736" s="42" t="s">
        <v>170</v>
      </c>
      <c r="I736" s="54"/>
      <c r="J736" s="54"/>
      <c r="K736" s="42" t="s">
        <v>120</v>
      </c>
      <c r="L736" s="39">
        <v>1</v>
      </c>
      <c r="M736" s="151">
        <v>1940</v>
      </c>
      <c r="N736" s="153">
        <f t="shared" si="47"/>
        <v>1940</v>
      </c>
      <c r="O736" s="32"/>
      <c r="P736" s="35">
        <f t="shared" si="48"/>
        <v>0</v>
      </c>
      <c r="Q736" s="6" t="s">
        <v>24</v>
      </c>
      <c r="R736" s="7">
        <f>O736*M736</f>
        <v>0</v>
      </c>
      <c r="S736" s="8"/>
      <c r="T736" s="8"/>
      <c r="AB736" s="37"/>
      <c r="AC736" s="1"/>
      <c r="AD736" s="1"/>
      <c r="AH736" s="179" t="s">
        <v>1505</v>
      </c>
    </row>
    <row r="737" spans="2:34" s="47" customFormat="1" ht="14.45" customHeight="1">
      <c r="B737" s="33"/>
      <c r="C737" s="45"/>
      <c r="D737" s="41" t="s">
        <v>1507</v>
      </c>
      <c r="E737" s="41" t="s">
        <v>1508</v>
      </c>
      <c r="F737" s="42">
        <v>9</v>
      </c>
      <c r="G737" s="42" t="s">
        <v>326</v>
      </c>
      <c r="H737" s="51" t="s">
        <v>110</v>
      </c>
      <c r="I737" s="51"/>
      <c r="J737" s="51"/>
      <c r="K737" s="42" t="s">
        <v>35</v>
      </c>
      <c r="L737" s="39">
        <v>5</v>
      </c>
      <c r="M737" s="151">
        <v>786</v>
      </c>
      <c r="N737" s="153">
        <v>680</v>
      </c>
      <c r="O737" s="32"/>
      <c r="P737" s="35">
        <f t="shared" si="48"/>
        <v>0</v>
      </c>
      <c r="Q737" s="48" t="s">
        <v>36</v>
      </c>
      <c r="R737" s="48"/>
      <c r="AH737" s="179" t="s">
        <v>5192</v>
      </c>
    </row>
    <row r="738" spans="2:34" ht="17.45" customHeight="1">
      <c r="B738" s="33" t="s">
        <v>4328</v>
      </c>
      <c r="C738" s="41"/>
      <c r="D738" s="41" t="s">
        <v>1507</v>
      </c>
      <c r="E738" s="41" t="s">
        <v>1508</v>
      </c>
      <c r="F738" s="42">
        <v>14</v>
      </c>
      <c r="G738" s="42" t="s">
        <v>86</v>
      </c>
      <c r="H738" s="39" t="s">
        <v>110</v>
      </c>
      <c r="I738" s="39"/>
      <c r="J738" s="39"/>
      <c r="K738" s="39" t="s">
        <v>35</v>
      </c>
      <c r="L738" s="39">
        <v>1</v>
      </c>
      <c r="M738" s="150">
        <v>1804.4999999999998</v>
      </c>
      <c r="N738" s="153">
        <f t="shared" ref="N738:N764" si="49">IF($N$4="в кассу предприятия",M738,IF($N$4="на счет ООО (КФХ)",M738*1.075,"-"))</f>
        <v>1804.4999999999998</v>
      </c>
      <c r="O738" s="32"/>
      <c r="P738" s="35">
        <f t="shared" si="48"/>
        <v>0</v>
      </c>
      <c r="Q738" s="26" t="s">
        <v>36</v>
      </c>
      <c r="R738" s="26"/>
      <c r="S738" s="8"/>
      <c r="T738" s="8"/>
      <c r="AB738" s="37"/>
      <c r="AC738" s="1"/>
      <c r="AD738" s="1"/>
      <c r="AH738" s="179" t="s">
        <v>1509</v>
      </c>
    </row>
    <row r="739" spans="2:34" ht="14.45" customHeight="1">
      <c r="B739" s="33"/>
      <c r="C739" s="41"/>
      <c r="D739" s="41" t="s">
        <v>1507</v>
      </c>
      <c r="E739" s="41" t="s">
        <v>1508</v>
      </c>
      <c r="F739" s="42">
        <v>14</v>
      </c>
      <c r="G739" s="42" t="s">
        <v>86</v>
      </c>
      <c r="H739" s="39" t="s">
        <v>131</v>
      </c>
      <c r="I739" s="39"/>
      <c r="J739" s="39"/>
      <c r="K739" s="39" t="s">
        <v>35</v>
      </c>
      <c r="L739" s="39">
        <v>1</v>
      </c>
      <c r="M739" s="150">
        <v>1950</v>
      </c>
      <c r="N739" s="153">
        <f t="shared" si="49"/>
        <v>1950</v>
      </c>
      <c r="O739" s="32"/>
      <c r="P739" s="35">
        <f t="shared" si="48"/>
        <v>0</v>
      </c>
      <c r="Q739" s="6" t="s">
        <v>24</v>
      </c>
      <c r="R739" s="7">
        <f>O739*M739</f>
        <v>0</v>
      </c>
      <c r="S739" s="8"/>
      <c r="T739" s="8"/>
      <c r="AB739" s="37"/>
      <c r="AC739" s="1"/>
      <c r="AD739" s="1"/>
      <c r="AH739" s="179" t="s">
        <v>1510</v>
      </c>
    </row>
    <row r="740" spans="2:34" ht="14.45" customHeight="1">
      <c r="B740" s="33"/>
      <c r="C740" s="41"/>
      <c r="D740" s="41" t="s">
        <v>1507</v>
      </c>
      <c r="E740" s="41" t="s">
        <v>1508</v>
      </c>
      <c r="F740" s="33">
        <v>17</v>
      </c>
      <c r="G740" s="42" t="s">
        <v>62</v>
      </c>
      <c r="H740" s="39" t="s">
        <v>397</v>
      </c>
      <c r="I740" s="39"/>
      <c r="J740" s="39"/>
      <c r="K740" s="39" t="s">
        <v>35</v>
      </c>
      <c r="L740" s="39">
        <v>1</v>
      </c>
      <c r="M740" s="150">
        <v>3288.0000000000005</v>
      </c>
      <c r="N740" s="153">
        <f t="shared" si="49"/>
        <v>3288.0000000000005</v>
      </c>
      <c r="O740" s="32"/>
      <c r="P740" s="35">
        <f t="shared" si="48"/>
        <v>0</v>
      </c>
      <c r="Q740" s="6" t="s">
        <v>24</v>
      </c>
      <c r="R740" s="7">
        <f>O740*M740</f>
        <v>0</v>
      </c>
      <c r="S740" s="8"/>
      <c r="T740" s="8"/>
      <c r="AB740" s="37"/>
      <c r="AC740" s="1"/>
      <c r="AD740" s="1"/>
      <c r="AH740" s="179" t="s">
        <v>1506</v>
      </c>
    </row>
    <row r="741" spans="2:34" ht="14.45" customHeight="1">
      <c r="B741" s="33" t="s">
        <v>4329</v>
      </c>
      <c r="C741" s="49" t="s">
        <v>59</v>
      </c>
      <c r="D741" s="34" t="s">
        <v>1512</v>
      </c>
      <c r="E741" s="34" t="s">
        <v>1513</v>
      </c>
      <c r="F741" s="42">
        <v>18</v>
      </c>
      <c r="G741" s="42" t="s">
        <v>1438</v>
      </c>
      <c r="H741" s="42" t="s">
        <v>70</v>
      </c>
      <c r="I741" s="50"/>
      <c r="J741" s="50"/>
      <c r="K741" s="42" t="s">
        <v>35</v>
      </c>
      <c r="L741" s="39">
        <v>1</v>
      </c>
      <c r="M741" s="151">
        <v>3723</v>
      </c>
      <c r="N741" s="153">
        <f t="shared" si="49"/>
        <v>3723</v>
      </c>
      <c r="O741" s="32"/>
      <c r="P741" s="35">
        <f t="shared" si="48"/>
        <v>0</v>
      </c>
      <c r="Q741" s="6" t="s">
        <v>24</v>
      </c>
      <c r="R741" s="7">
        <f>O741*M741</f>
        <v>0</v>
      </c>
      <c r="S741" s="8"/>
      <c r="T741" s="8"/>
      <c r="AB741" s="37"/>
      <c r="AC741" s="1"/>
      <c r="AD741" s="1"/>
      <c r="AH741" s="179" t="s">
        <v>1511</v>
      </c>
    </row>
    <row r="742" spans="2:34" ht="14.45" customHeight="1">
      <c r="B742" s="33" t="s">
        <v>4330</v>
      </c>
      <c r="C742" s="49" t="s">
        <v>59</v>
      </c>
      <c r="D742" s="34" t="s">
        <v>1515</v>
      </c>
      <c r="E742" s="34" t="s">
        <v>1516</v>
      </c>
      <c r="F742" s="42">
        <v>10</v>
      </c>
      <c r="G742" s="80" t="s">
        <v>48</v>
      </c>
      <c r="H742" s="42" t="s">
        <v>102</v>
      </c>
      <c r="I742" s="42"/>
      <c r="J742" s="42"/>
      <c r="K742" s="42" t="s">
        <v>35</v>
      </c>
      <c r="L742" s="39">
        <v>1</v>
      </c>
      <c r="M742" s="151">
        <v>1390</v>
      </c>
      <c r="N742" s="153">
        <f t="shared" si="49"/>
        <v>1390</v>
      </c>
      <c r="O742" s="32"/>
      <c r="P742" s="35">
        <f t="shared" si="48"/>
        <v>0</v>
      </c>
      <c r="Q742" s="6" t="s">
        <v>24</v>
      </c>
      <c r="R742" s="7">
        <f>O742*M742</f>
        <v>0</v>
      </c>
      <c r="S742" s="8"/>
      <c r="T742" s="8"/>
      <c r="AB742" s="37"/>
      <c r="AC742" s="1"/>
      <c r="AD742" s="1"/>
      <c r="AH742" s="179" t="s">
        <v>1514</v>
      </c>
    </row>
    <row r="743" spans="2:34" ht="14.45" customHeight="1">
      <c r="B743" s="33"/>
      <c r="C743" s="45"/>
      <c r="D743" s="36" t="s">
        <v>1518</v>
      </c>
      <c r="E743" s="36" t="s">
        <v>1519</v>
      </c>
      <c r="F743" s="42">
        <v>5</v>
      </c>
      <c r="G743" s="42" t="s">
        <v>65</v>
      </c>
      <c r="H743" s="42" t="s">
        <v>356</v>
      </c>
      <c r="I743" s="42"/>
      <c r="J743" s="53"/>
      <c r="K743" s="42" t="s">
        <v>35</v>
      </c>
      <c r="L743" s="39">
        <v>5</v>
      </c>
      <c r="M743" s="150">
        <v>534</v>
      </c>
      <c r="N743" s="153">
        <f t="shared" si="49"/>
        <v>534</v>
      </c>
      <c r="O743" s="32"/>
      <c r="P743" s="35">
        <f t="shared" si="48"/>
        <v>0</v>
      </c>
      <c r="Q743" s="6" t="s">
        <v>24</v>
      </c>
      <c r="R743" s="7">
        <f>O743*M743</f>
        <v>0</v>
      </c>
      <c r="S743" s="8"/>
      <c r="T743" s="8"/>
      <c r="AB743" s="37"/>
      <c r="AC743" s="1"/>
      <c r="AD743" s="1"/>
      <c r="AH743" s="179" t="s">
        <v>1517</v>
      </c>
    </row>
    <row r="744" spans="2:34" ht="14.45" customHeight="1">
      <c r="B744" s="33" t="s">
        <v>4331</v>
      </c>
      <c r="C744" s="45"/>
      <c r="D744" s="34" t="s">
        <v>1518</v>
      </c>
      <c r="E744" s="34" t="s">
        <v>1519</v>
      </c>
      <c r="F744" s="42">
        <v>5</v>
      </c>
      <c r="G744" s="42" t="s">
        <v>65</v>
      </c>
      <c r="H744" s="42" t="s">
        <v>110</v>
      </c>
      <c r="I744" s="54"/>
      <c r="J744" s="54"/>
      <c r="K744" s="42" t="s">
        <v>35</v>
      </c>
      <c r="L744" s="39">
        <v>5</v>
      </c>
      <c r="M744" s="151">
        <v>454</v>
      </c>
      <c r="N744" s="153">
        <f t="shared" si="49"/>
        <v>454</v>
      </c>
      <c r="O744" s="32"/>
      <c r="P744" s="35">
        <f t="shared" si="48"/>
        <v>0</v>
      </c>
      <c r="Q744" s="26" t="s">
        <v>36</v>
      </c>
      <c r="R744" s="26"/>
      <c r="S744" s="8"/>
      <c r="T744" s="8"/>
      <c r="AB744" s="37"/>
      <c r="AC744" s="1"/>
      <c r="AD744" s="1"/>
      <c r="AH744" s="179" t="s">
        <v>1520</v>
      </c>
    </row>
    <row r="745" spans="2:34" ht="14.45" customHeight="1">
      <c r="B745" s="33" t="s">
        <v>4332</v>
      </c>
      <c r="C745" s="49" t="s">
        <v>59</v>
      </c>
      <c r="D745" s="34" t="s">
        <v>1518</v>
      </c>
      <c r="E745" s="34" t="s">
        <v>1519</v>
      </c>
      <c r="F745" s="42">
        <v>5</v>
      </c>
      <c r="G745" s="42" t="s">
        <v>65</v>
      </c>
      <c r="H745" s="42" t="s">
        <v>154</v>
      </c>
      <c r="I745" s="42"/>
      <c r="J745" s="42"/>
      <c r="K745" s="42" t="s">
        <v>35</v>
      </c>
      <c r="L745" s="39">
        <v>5</v>
      </c>
      <c r="M745" s="151">
        <v>405</v>
      </c>
      <c r="N745" s="153">
        <f t="shared" si="49"/>
        <v>405</v>
      </c>
      <c r="O745" s="32"/>
      <c r="P745" s="35">
        <f t="shared" si="48"/>
        <v>0</v>
      </c>
      <c r="Q745" s="6" t="s">
        <v>24</v>
      </c>
      <c r="R745" s="7">
        <f>O745*M745</f>
        <v>0</v>
      </c>
      <c r="S745" s="8"/>
      <c r="T745" s="8"/>
      <c r="AB745" s="37"/>
      <c r="AC745" s="1"/>
      <c r="AD745" s="1"/>
      <c r="AH745" s="179" t="s">
        <v>1521</v>
      </c>
    </row>
    <row r="746" spans="2:34" ht="17.45" customHeight="1">
      <c r="B746" s="33"/>
      <c r="C746" s="45"/>
      <c r="D746" s="36" t="s">
        <v>1518</v>
      </c>
      <c r="E746" s="36" t="s">
        <v>1519</v>
      </c>
      <c r="F746" s="42">
        <v>9</v>
      </c>
      <c r="G746" s="42" t="s">
        <v>326</v>
      </c>
      <c r="H746" s="42" t="s">
        <v>110</v>
      </c>
      <c r="I746" s="42"/>
      <c r="J746" s="42"/>
      <c r="K746" s="42" t="s">
        <v>35</v>
      </c>
      <c r="L746" s="39">
        <v>1</v>
      </c>
      <c r="M746" s="150">
        <v>994.5</v>
      </c>
      <c r="N746" s="153">
        <f t="shared" si="49"/>
        <v>994.5</v>
      </c>
      <c r="O746" s="32"/>
      <c r="P746" s="35">
        <f t="shared" si="48"/>
        <v>0</v>
      </c>
      <c r="Q746" s="26" t="s">
        <v>36</v>
      </c>
      <c r="R746" s="26"/>
      <c r="S746" s="8"/>
      <c r="T746" s="8"/>
      <c r="AB746" s="37"/>
      <c r="AC746" s="1"/>
      <c r="AD746" s="1"/>
      <c r="AH746" s="179" t="s">
        <v>1522</v>
      </c>
    </row>
    <row r="747" spans="2:34" ht="14.45" customHeight="1">
      <c r="B747" s="33" t="s">
        <v>4333</v>
      </c>
      <c r="C747" s="49" t="s">
        <v>59</v>
      </c>
      <c r="D747" s="34" t="s">
        <v>1518</v>
      </c>
      <c r="E747" s="34" t="s">
        <v>1519</v>
      </c>
      <c r="F747" s="42">
        <v>9</v>
      </c>
      <c r="G747" s="42" t="s">
        <v>326</v>
      </c>
      <c r="H747" s="42" t="s">
        <v>102</v>
      </c>
      <c r="I747" s="42"/>
      <c r="J747" s="42"/>
      <c r="K747" s="42" t="s">
        <v>35</v>
      </c>
      <c r="L747" s="39">
        <v>1</v>
      </c>
      <c r="M747" s="151">
        <v>965</v>
      </c>
      <c r="N747" s="153">
        <f t="shared" si="49"/>
        <v>965</v>
      </c>
      <c r="O747" s="32"/>
      <c r="P747" s="35">
        <f t="shared" si="48"/>
        <v>0</v>
      </c>
      <c r="Q747" s="6" t="s">
        <v>24</v>
      </c>
      <c r="R747" s="7">
        <f>O747*M747</f>
        <v>0</v>
      </c>
      <c r="S747" s="8"/>
      <c r="T747" s="8"/>
      <c r="AB747" s="37"/>
      <c r="AC747" s="1"/>
      <c r="AD747" s="1"/>
      <c r="AH747" s="179" t="s">
        <v>1523</v>
      </c>
    </row>
    <row r="748" spans="2:34" ht="14.45" customHeight="1">
      <c r="B748" s="33" t="s">
        <v>4334</v>
      </c>
      <c r="C748" s="49" t="s">
        <v>59</v>
      </c>
      <c r="D748" s="34" t="s">
        <v>1518</v>
      </c>
      <c r="E748" s="34" t="s">
        <v>1519</v>
      </c>
      <c r="F748" s="42">
        <v>15</v>
      </c>
      <c r="G748" s="42" t="s">
        <v>1525</v>
      </c>
      <c r="H748" s="42" t="s">
        <v>102</v>
      </c>
      <c r="I748" s="42"/>
      <c r="J748" s="42"/>
      <c r="K748" s="42" t="s">
        <v>35</v>
      </c>
      <c r="L748" s="39">
        <v>1</v>
      </c>
      <c r="M748" s="151">
        <v>3895</v>
      </c>
      <c r="N748" s="153">
        <f t="shared" si="49"/>
        <v>3895</v>
      </c>
      <c r="O748" s="32"/>
      <c r="P748" s="35">
        <f t="shared" si="48"/>
        <v>0</v>
      </c>
      <c r="Q748" s="6" t="s">
        <v>24</v>
      </c>
      <c r="R748" s="7">
        <f>O748*M748</f>
        <v>0</v>
      </c>
      <c r="S748" s="8"/>
      <c r="T748" s="8"/>
      <c r="AB748" s="37"/>
      <c r="AC748" s="1"/>
      <c r="AD748" s="1"/>
      <c r="AH748" s="179" t="s">
        <v>1524</v>
      </c>
    </row>
    <row r="749" spans="2:34" ht="14.45" customHeight="1">
      <c r="B749" s="33" t="s">
        <v>4335</v>
      </c>
      <c r="C749" s="45"/>
      <c r="D749" s="34" t="s">
        <v>1518</v>
      </c>
      <c r="E749" s="34" t="s">
        <v>1519</v>
      </c>
      <c r="F749" s="33">
        <v>24</v>
      </c>
      <c r="G749" s="42" t="s">
        <v>118</v>
      </c>
      <c r="H749" s="42" t="s">
        <v>123</v>
      </c>
      <c r="I749" s="42"/>
      <c r="J749" s="42"/>
      <c r="K749" s="42" t="s">
        <v>120</v>
      </c>
      <c r="L749" s="39">
        <v>1</v>
      </c>
      <c r="M749" s="151">
        <v>1706</v>
      </c>
      <c r="N749" s="153">
        <f t="shared" si="49"/>
        <v>1706</v>
      </c>
      <c r="O749" s="32"/>
      <c r="P749" s="35">
        <f t="shared" si="48"/>
        <v>0</v>
      </c>
      <c r="Q749" s="6" t="s">
        <v>24</v>
      </c>
      <c r="R749" s="7">
        <f>O749*M749</f>
        <v>0</v>
      </c>
      <c r="S749" s="8"/>
      <c r="T749" s="8"/>
      <c r="AB749" s="37"/>
      <c r="AC749" s="1"/>
      <c r="AD749" s="1"/>
      <c r="AH749" s="179" t="s">
        <v>1526</v>
      </c>
    </row>
    <row r="750" spans="2:34" ht="14.45" customHeight="1">
      <c r="B750" s="33" t="s">
        <v>4336</v>
      </c>
      <c r="C750" s="45"/>
      <c r="D750" s="34" t="s">
        <v>1518</v>
      </c>
      <c r="E750" s="34" t="s">
        <v>1519</v>
      </c>
      <c r="F750" s="33">
        <v>24</v>
      </c>
      <c r="G750" s="80" t="s">
        <v>118</v>
      </c>
      <c r="H750" s="42" t="s">
        <v>41</v>
      </c>
      <c r="I750" s="51"/>
      <c r="J750" s="51"/>
      <c r="K750" s="42" t="s">
        <v>120</v>
      </c>
      <c r="L750" s="39">
        <v>1</v>
      </c>
      <c r="M750" s="151">
        <v>1568</v>
      </c>
      <c r="N750" s="153">
        <f t="shared" si="49"/>
        <v>1568</v>
      </c>
      <c r="O750" s="32"/>
      <c r="P750" s="35">
        <f t="shared" si="48"/>
        <v>0</v>
      </c>
      <c r="Q750" s="6" t="s">
        <v>24</v>
      </c>
      <c r="R750" s="7">
        <f>O750*M750</f>
        <v>0</v>
      </c>
      <c r="S750" s="8"/>
      <c r="T750" s="8"/>
      <c r="AB750" s="37"/>
      <c r="AC750" s="1"/>
      <c r="AD750" s="1"/>
      <c r="AH750" s="179" t="s">
        <v>1527</v>
      </c>
    </row>
    <row r="751" spans="2:34" ht="14.45" customHeight="1">
      <c r="B751" s="33" t="s">
        <v>4337</v>
      </c>
      <c r="C751" s="40"/>
      <c r="D751" s="41" t="s">
        <v>1529</v>
      </c>
      <c r="E751" s="41" t="s">
        <v>1530</v>
      </c>
      <c r="F751" s="33">
        <v>24</v>
      </c>
      <c r="G751" s="39" t="s">
        <v>118</v>
      </c>
      <c r="H751" s="39" t="s">
        <v>70</v>
      </c>
      <c r="I751" s="39"/>
      <c r="J751" s="39"/>
      <c r="K751" s="39" t="s">
        <v>120</v>
      </c>
      <c r="L751" s="58">
        <v>1</v>
      </c>
      <c r="M751" s="151">
        <v>1100</v>
      </c>
      <c r="N751" s="153">
        <f t="shared" si="49"/>
        <v>1100</v>
      </c>
      <c r="O751" s="32"/>
      <c r="P751" s="35">
        <f t="shared" si="48"/>
        <v>0</v>
      </c>
      <c r="Q751" s="6" t="s">
        <v>24</v>
      </c>
      <c r="R751" s="7">
        <f>O751*M751</f>
        <v>0</v>
      </c>
      <c r="S751" s="8"/>
      <c r="T751" s="8"/>
      <c r="AB751" s="37"/>
      <c r="AC751" s="1"/>
      <c r="AD751" s="1"/>
      <c r="AH751" s="179" t="s">
        <v>1528</v>
      </c>
    </row>
    <row r="752" spans="2:34" s="47" customFormat="1" ht="14.45" customHeight="1">
      <c r="B752" s="33" t="s">
        <v>4338</v>
      </c>
      <c r="C752" s="45"/>
      <c r="D752" s="34" t="s">
        <v>1532</v>
      </c>
      <c r="E752" s="34" t="s">
        <v>1533</v>
      </c>
      <c r="F752" s="33">
        <v>24</v>
      </c>
      <c r="G752" s="42" t="s">
        <v>118</v>
      </c>
      <c r="H752" s="42" t="s">
        <v>41</v>
      </c>
      <c r="I752" s="51"/>
      <c r="J752" s="51"/>
      <c r="K752" s="42" t="s">
        <v>120</v>
      </c>
      <c r="L752" s="39">
        <v>1</v>
      </c>
      <c r="M752" s="151">
        <v>2045</v>
      </c>
      <c r="N752" s="153">
        <f t="shared" si="49"/>
        <v>2045</v>
      </c>
      <c r="O752" s="32"/>
      <c r="P752" s="35">
        <f t="shared" si="48"/>
        <v>0</v>
      </c>
      <c r="Q752" s="48" t="s">
        <v>36</v>
      </c>
      <c r="R752" s="48"/>
      <c r="AH752" s="179" t="s">
        <v>1531</v>
      </c>
    </row>
    <row r="753" spans="2:34" ht="14.45" customHeight="1">
      <c r="B753" s="33" t="s">
        <v>4339</v>
      </c>
      <c r="C753" s="45"/>
      <c r="D753" s="36" t="s">
        <v>1535</v>
      </c>
      <c r="E753" s="36" t="s">
        <v>1536</v>
      </c>
      <c r="F753" s="33">
        <v>3</v>
      </c>
      <c r="G753" s="42" t="s">
        <v>667</v>
      </c>
      <c r="H753" s="42" t="s">
        <v>312</v>
      </c>
      <c r="I753" s="42"/>
      <c r="J753" s="42"/>
      <c r="K753" s="42" t="s">
        <v>29</v>
      </c>
      <c r="L753" s="39">
        <v>5</v>
      </c>
      <c r="M753" s="150">
        <v>517.50000000000011</v>
      </c>
      <c r="N753" s="153">
        <f t="shared" si="49"/>
        <v>517.50000000000011</v>
      </c>
      <c r="O753" s="32"/>
      <c r="P753" s="35">
        <f t="shared" si="48"/>
        <v>0</v>
      </c>
      <c r="Q753" s="26" t="s">
        <v>36</v>
      </c>
      <c r="R753" s="26"/>
      <c r="S753" s="8"/>
      <c r="T753" s="8"/>
      <c r="AB753" s="37"/>
      <c r="AC753" s="1"/>
      <c r="AD753" s="1"/>
      <c r="AH753" s="179" t="s">
        <v>1534</v>
      </c>
    </row>
    <row r="754" spans="2:34" ht="14.45" customHeight="1">
      <c r="B754" s="33"/>
      <c r="C754" s="45"/>
      <c r="D754" s="36" t="s">
        <v>1535</v>
      </c>
      <c r="E754" s="36" t="s">
        <v>1536</v>
      </c>
      <c r="F754" s="33">
        <v>7</v>
      </c>
      <c r="G754" s="42" t="s">
        <v>33</v>
      </c>
      <c r="H754" s="42" t="s">
        <v>34</v>
      </c>
      <c r="I754" s="42"/>
      <c r="J754" s="50"/>
      <c r="K754" s="42" t="s">
        <v>35</v>
      </c>
      <c r="L754" s="39">
        <v>5</v>
      </c>
      <c r="M754" s="150">
        <v>588</v>
      </c>
      <c r="N754" s="153">
        <f t="shared" si="49"/>
        <v>588</v>
      </c>
      <c r="O754" s="32"/>
      <c r="P754" s="35">
        <f t="shared" si="48"/>
        <v>0</v>
      </c>
      <c r="Q754" s="6" t="s">
        <v>24</v>
      </c>
      <c r="R754" s="7">
        <f>O754*M754</f>
        <v>0</v>
      </c>
      <c r="S754" s="8"/>
      <c r="T754" s="8"/>
      <c r="AB754" s="37"/>
      <c r="AC754" s="1"/>
      <c r="AD754" s="1"/>
      <c r="AH754" s="179" t="s">
        <v>1537</v>
      </c>
    </row>
    <row r="755" spans="2:34" ht="14.45" customHeight="1">
      <c r="B755" s="33"/>
      <c r="C755" s="45"/>
      <c r="D755" s="34" t="s">
        <v>1535</v>
      </c>
      <c r="E755" s="34" t="s">
        <v>1536</v>
      </c>
      <c r="F755" s="33">
        <v>7</v>
      </c>
      <c r="G755" s="42" t="s">
        <v>33</v>
      </c>
      <c r="H755" s="42" t="s">
        <v>34</v>
      </c>
      <c r="I755" s="42"/>
      <c r="J755" s="42"/>
      <c r="K755" s="42" t="s">
        <v>35</v>
      </c>
      <c r="L755" s="39">
        <v>5</v>
      </c>
      <c r="M755" s="151">
        <v>529</v>
      </c>
      <c r="N755" s="153">
        <f t="shared" si="49"/>
        <v>529</v>
      </c>
      <c r="O755" s="32"/>
      <c r="P755" s="35">
        <f t="shared" si="48"/>
        <v>0</v>
      </c>
      <c r="Q755" s="6"/>
      <c r="R755" s="7"/>
      <c r="S755" s="8"/>
      <c r="T755" s="8"/>
      <c r="AB755" s="37"/>
      <c r="AC755" s="1"/>
      <c r="AD755" s="1"/>
      <c r="AH755" s="179" t="s">
        <v>1537</v>
      </c>
    </row>
    <row r="756" spans="2:34" ht="14.45" customHeight="1">
      <c r="B756" s="33" t="s">
        <v>4340</v>
      </c>
      <c r="C756" s="45"/>
      <c r="D756" s="36" t="s">
        <v>1535</v>
      </c>
      <c r="E756" s="36" t="s">
        <v>1536</v>
      </c>
      <c r="F756" s="42">
        <v>10</v>
      </c>
      <c r="G756" s="42" t="s">
        <v>48</v>
      </c>
      <c r="H756" s="42" t="s">
        <v>98</v>
      </c>
      <c r="I756" s="42"/>
      <c r="J756" s="38"/>
      <c r="K756" s="42" t="s">
        <v>114</v>
      </c>
      <c r="L756" s="39">
        <v>1</v>
      </c>
      <c r="M756" s="150">
        <v>1299</v>
      </c>
      <c r="N756" s="153">
        <f t="shared" si="49"/>
        <v>1299</v>
      </c>
      <c r="O756" s="32"/>
      <c r="P756" s="35">
        <f t="shared" si="48"/>
        <v>0</v>
      </c>
      <c r="Q756" s="6"/>
      <c r="R756" s="7"/>
      <c r="S756" s="8"/>
      <c r="T756" s="8"/>
      <c r="AB756" s="37"/>
      <c r="AC756" s="1"/>
      <c r="AD756" s="1"/>
      <c r="AH756" s="179" t="s">
        <v>1538</v>
      </c>
    </row>
    <row r="757" spans="2:34" ht="14.45" customHeight="1">
      <c r="B757" s="33" t="s">
        <v>4340</v>
      </c>
      <c r="C757" s="45"/>
      <c r="D757" s="34" t="s">
        <v>1535</v>
      </c>
      <c r="E757" s="34" t="s">
        <v>1536</v>
      </c>
      <c r="F757" s="42">
        <v>10</v>
      </c>
      <c r="G757" s="42" t="s">
        <v>48</v>
      </c>
      <c r="H757" s="42" t="s">
        <v>98</v>
      </c>
      <c r="I757" s="42"/>
      <c r="J757" s="42"/>
      <c r="K757" s="42" t="s">
        <v>114</v>
      </c>
      <c r="L757" s="39">
        <v>1</v>
      </c>
      <c r="M757" s="151">
        <v>1169</v>
      </c>
      <c r="N757" s="153">
        <f t="shared" si="49"/>
        <v>1169</v>
      </c>
      <c r="O757" s="32"/>
      <c r="P757" s="35">
        <f t="shared" si="48"/>
        <v>0</v>
      </c>
      <c r="Q757" s="6"/>
      <c r="R757" s="7"/>
      <c r="S757" s="8"/>
      <c r="T757" s="8"/>
      <c r="AB757" s="37"/>
      <c r="AC757" s="1"/>
      <c r="AD757" s="1"/>
      <c r="AH757" s="179" t="s">
        <v>1538</v>
      </c>
    </row>
    <row r="758" spans="2:34" ht="14.45" customHeight="1">
      <c r="B758" s="33"/>
      <c r="C758" s="45"/>
      <c r="D758" s="41" t="s">
        <v>1535</v>
      </c>
      <c r="E758" s="41" t="s">
        <v>1536</v>
      </c>
      <c r="F758" s="42">
        <v>10</v>
      </c>
      <c r="G758" s="39" t="s">
        <v>48</v>
      </c>
      <c r="H758" s="42"/>
      <c r="I758" s="51" t="s">
        <v>98</v>
      </c>
      <c r="J758" s="42"/>
      <c r="K758" s="42" t="s">
        <v>35</v>
      </c>
      <c r="L758" s="39">
        <v>1</v>
      </c>
      <c r="M758" s="150">
        <v>1234.5</v>
      </c>
      <c r="N758" s="153">
        <f t="shared" si="49"/>
        <v>1234.5</v>
      </c>
      <c r="O758" s="32"/>
      <c r="P758" s="35">
        <f t="shared" si="48"/>
        <v>0</v>
      </c>
      <c r="Q758" s="6"/>
      <c r="R758" s="7"/>
      <c r="S758" s="8"/>
      <c r="T758" s="8"/>
      <c r="AB758" s="37"/>
      <c r="AC758" s="1"/>
      <c r="AD758" s="1"/>
      <c r="AH758" s="179" t="s">
        <v>1539</v>
      </c>
    </row>
    <row r="759" spans="2:34" ht="14.45" customHeight="1">
      <c r="B759" s="33" t="s">
        <v>4341</v>
      </c>
      <c r="C759" s="49"/>
      <c r="D759" s="34" t="s">
        <v>1535</v>
      </c>
      <c r="E759" s="34" t="s">
        <v>1536</v>
      </c>
      <c r="F759" s="42">
        <v>14</v>
      </c>
      <c r="G759" s="42" t="s">
        <v>86</v>
      </c>
      <c r="H759" s="42" t="s">
        <v>110</v>
      </c>
      <c r="I759" s="51"/>
      <c r="J759" s="51"/>
      <c r="K759" s="42" t="s">
        <v>29</v>
      </c>
      <c r="L759" s="39">
        <v>1</v>
      </c>
      <c r="M759" s="151">
        <v>1943</v>
      </c>
      <c r="N759" s="153">
        <f t="shared" si="49"/>
        <v>1943</v>
      </c>
      <c r="O759" s="32"/>
      <c r="P759" s="35">
        <f t="shared" si="48"/>
        <v>0</v>
      </c>
      <c r="Q759" s="6"/>
      <c r="R759" s="7"/>
      <c r="S759" s="8"/>
      <c r="T759" s="8"/>
      <c r="AB759" s="37"/>
      <c r="AC759" s="1"/>
      <c r="AD759" s="1"/>
      <c r="AH759" s="179" t="s">
        <v>1540</v>
      </c>
    </row>
    <row r="760" spans="2:34" ht="14.45" customHeight="1">
      <c r="B760" s="33" t="s">
        <v>4342</v>
      </c>
      <c r="C760" s="49"/>
      <c r="D760" s="34" t="s">
        <v>1535</v>
      </c>
      <c r="E760" s="34" t="s">
        <v>1536</v>
      </c>
      <c r="F760" s="42">
        <v>18</v>
      </c>
      <c r="G760" s="42" t="s">
        <v>1438</v>
      </c>
      <c r="H760" s="42" t="s">
        <v>102</v>
      </c>
      <c r="I760" s="51"/>
      <c r="J760" s="51"/>
      <c r="K760" s="42" t="s">
        <v>120</v>
      </c>
      <c r="L760" s="39">
        <v>1</v>
      </c>
      <c r="M760" s="151">
        <v>857</v>
      </c>
      <c r="N760" s="153">
        <f t="shared" si="49"/>
        <v>857</v>
      </c>
      <c r="O760" s="32"/>
      <c r="P760" s="35">
        <f t="shared" si="48"/>
        <v>0</v>
      </c>
      <c r="Q760" s="6" t="s">
        <v>24</v>
      </c>
      <c r="R760" s="7">
        <f>O760*M760</f>
        <v>0</v>
      </c>
      <c r="S760" s="8"/>
      <c r="T760" s="8"/>
      <c r="AB760" s="37"/>
      <c r="AC760" s="1"/>
      <c r="AD760" s="1"/>
      <c r="AH760" s="179" t="s">
        <v>1541</v>
      </c>
    </row>
    <row r="761" spans="2:34" ht="14.45" customHeight="1">
      <c r="B761" s="33" t="s">
        <v>4343</v>
      </c>
      <c r="C761" s="49"/>
      <c r="D761" s="34" t="s">
        <v>1535</v>
      </c>
      <c r="E761" s="34" t="s">
        <v>1536</v>
      </c>
      <c r="F761" s="42">
        <v>18</v>
      </c>
      <c r="G761" s="42" t="s">
        <v>1466</v>
      </c>
      <c r="H761" s="42" t="s">
        <v>102</v>
      </c>
      <c r="I761" s="51"/>
      <c r="J761" s="51"/>
      <c r="K761" s="42" t="s">
        <v>120</v>
      </c>
      <c r="L761" s="39">
        <v>1</v>
      </c>
      <c r="M761" s="151">
        <v>857</v>
      </c>
      <c r="N761" s="153">
        <f t="shared" si="49"/>
        <v>857</v>
      </c>
      <c r="O761" s="32"/>
      <c r="P761" s="35">
        <f t="shared" si="48"/>
        <v>0</v>
      </c>
      <c r="Q761" s="6"/>
      <c r="R761" s="7"/>
      <c r="S761" s="8"/>
      <c r="T761" s="8"/>
      <c r="AB761" s="37"/>
      <c r="AC761" s="1"/>
      <c r="AD761" s="1"/>
      <c r="AH761" s="179" t="s">
        <v>1542</v>
      </c>
    </row>
    <row r="762" spans="2:34" ht="14.45" customHeight="1">
      <c r="B762" s="33" t="s">
        <v>4344</v>
      </c>
      <c r="C762" s="45"/>
      <c r="D762" s="34" t="s">
        <v>1535</v>
      </c>
      <c r="E762" s="34" t="s">
        <v>1536</v>
      </c>
      <c r="F762" s="33">
        <v>24</v>
      </c>
      <c r="G762" s="42" t="s">
        <v>118</v>
      </c>
      <c r="H762" s="42" t="s">
        <v>208</v>
      </c>
      <c r="I762" s="42"/>
      <c r="J762" s="42"/>
      <c r="K762" s="42" t="s">
        <v>120</v>
      </c>
      <c r="L762" s="39">
        <v>1</v>
      </c>
      <c r="M762" s="151">
        <v>1704</v>
      </c>
      <c r="N762" s="153">
        <f t="shared" si="49"/>
        <v>1704</v>
      </c>
      <c r="O762" s="32"/>
      <c r="P762" s="35">
        <f t="shared" si="48"/>
        <v>0</v>
      </c>
      <c r="Q762" s="6"/>
      <c r="R762" s="7"/>
      <c r="S762" s="8"/>
      <c r="T762" s="8"/>
      <c r="AB762" s="37"/>
      <c r="AC762" s="1"/>
      <c r="AD762" s="1"/>
      <c r="AH762" s="179" t="s">
        <v>1543</v>
      </c>
    </row>
    <row r="763" spans="2:34" ht="14.45" customHeight="1">
      <c r="B763" s="33" t="s">
        <v>4345</v>
      </c>
      <c r="C763" s="49"/>
      <c r="D763" s="34" t="s">
        <v>1535</v>
      </c>
      <c r="E763" s="34" t="s">
        <v>1536</v>
      </c>
      <c r="F763" s="33">
        <v>24</v>
      </c>
      <c r="G763" s="42" t="s">
        <v>118</v>
      </c>
      <c r="H763" s="42" t="s">
        <v>102</v>
      </c>
      <c r="I763" s="42"/>
      <c r="J763" s="42"/>
      <c r="K763" s="42" t="s">
        <v>120</v>
      </c>
      <c r="L763" s="39">
        <v>1</v>
      </c>
      <c r="M763" s="151">
        <v>857</v>
      </c>
      <c r="N763" s="153">
        <f t="shared" si="49"/>
        <v>857</v>
      </c>
      <c r="O763" s="32"/>
      <c r="P763" s="35">
        <f t="shared" si="48"/>
        <v>0</v>
      </c>
      <c r="Q763" s="6"/>
      <c r="R763" s="7"/>
      <c r="S763" s="8"/>
      <c r="T763" s="8"/>
      <c r="AB763" s="37"/>
      <c r="AC763" s="1"/>
      <c r="AD763" s="1"/>
      <c r="AH763" s="179" t="s">
        <v>1544</v>
      </c>
    </row>
    <row r="764" spans="2:34" ht="14.45" customHeight="1">
      <c r="B764" s="33" t="s">
        <v>4346</v>
      </c>
      <c r="C764" s="45"/>
      <c r="D764" s="34" t="s">
        <v>1535</v>
      </c>
      <c r="E764" s="34" t="s">
        <v>1536</v>
      </c>
      <c r="F764" s="33">
        <v>24</v>
      </c>
      <c r="G764" s="42" t="s">
        <v>118</v>
      </c>
      <c r="H764" s="42" t="s">
        <v>70</v>
      </c>
      <c r="I764" s="42"/>
      <c r="J764" s="42"/>
      <c r="K764" s="42" t="s">
        <v>120</v>
      </c>
      <c r="L764" s="39">
        <v>1</v>
      </c>
      <c r="M764" s="151">
        <v>1059</v>
      </c>
      <c r="N764" s="153">
        <f t="shared" si="49"/>
        <v>1059</v>
      </c>
      <c r="O764" s="32"/>
      <c r="P764" s="35">
        <f t="shared" si="48"/>
        <v>0</v>
      </c>
      <c r="Q764" s="6"/>
      <c r="R764" s="7"/>
      <c r="S764" s="8"/>
      <c r="T764" s="8"/>
      <c r="AB764" s="37"/>
      <c r="AC764" s="1"/>
      <c r="AD764" s="1"/>
      <c r="AH764" s="179" t="s">
        <v>1545</v>
      </c>
    </row>
    <row r="765" spans="2:34" ht="14.45" customHeight="1">
      <c r="B765" s="33"/>
      <c r="C765" s="45"/>
      <c r="D765" s="41" t="s">
        <v>1546</v>
      </c>
      <c r="E765" s="41" t="s">
        <v>1547</v>
      </c>
      <c r="F765" s="42">
        <v>9</v>
      </c>
      <c r="G765" s="42" t="s">
        <v>326</v>
      </c>
      <c r="H765" s="51" t="s">
        <v>110</v>
      </c>
      <c r="I765" s="51"/>
      <c r="J765" s="51"/>
      <c r="K765" s="42" t="s">
        <v>35</v>
      </c>
      <c r="L765" s="39">
        <v>5</v>
      </c>
      <c r="M765" s="151">
        <v>786</v>
      </c>
      <c r="N765" s="153">
        <v>680</v>
      </c>
      <c r="O765" s="32"/>
      <c r="P765" s="35">
        <f t="shared" si="48"/>
        <v>0</v>
      </c>
      <c r="Q765" s="6"/>
      <c r="R765" s="7"/>
      <c r="S765" s="8"/>
      <c r="T765" s="8"/>
      <c r="AB765" s="37"/>
      <c r="AC765" s="1"/>
      <c r="AD765" s="1"/>
      <c r="AH765" s="179" t="s">
        <v>5196</v>
      </c>
    </row>
    <row r="766" spans="2:34" ht="14.45" customHeight="1">
      <c r="B766" s="33" t="s">
        <v>5252</v>
      </c>
      <c r="C766" s="45"/>
      <c r="D766" s="41" t="s">
        <v>1546</v>
      </c>
      <c r="E766" s="41" t="s">
        <v>1547</v>
      </c>
      <c r="F766" s="42">
        <v>13</v>
      </c>
      <c r="G766" s="42" t="s">
        <v>273</v>
      </c>
      <c r="H766" s="51" t="s">
        <v>102</v>
      </c>
      <c r="I766" s="51"/>
      <c r="J766" s="51"/>
      <c r="K766" s="42" t="s">
        <v>35</v>
      </c>
      <c r="L766" s="39">
        <v>1</v>
      </c>
      <c r="M766" s="151">
        <v>678</v>
      </c>
      <c r="N766" s="153">
        <v>590</v>
      </c>
      <c r="O766" s="32"/>
      <c r="P766" s="35">
        <f t="shared" si="48"/>
        <v>0</v>
      </c>
      <c r="Q766" s="6"/>
      <c r="R766" s="7"/>
      <c r="S766" s="8"/>
      <c r="T766" s="8"/>
      <c r="AB766" s="37"/>
      <c r="AC766" s="1"/>
      <c r="AD766" s="1"/>
      <c r="AH766" s="179" t="s">
        <v>5197</v>
      </c>
    </row>
    <row r="767" spans="2:34" ht="14.45" customHeight="1">
      <c r="B767" s="33" t="s">
        <v>5250</v>
      </c>
      <c r="C767" s="45"/>
      <c r="D767" s="41" t="s">
        <v>1546</v>
      </c>
      <c r="E767" s="41" t="s">
        <v>1547</v>
      </c>
      <c r="F767" s="42">
        <v>15</v>
      </c>
      <c r="G767" s="42" t="s">
        <v>40</v>
      </c>
      <c r="H767" s="51" t="s">
        <v>110</v>
      </c>
      <c r="I767" s="51"/>
      <c r="J767" s="51"/>
      <c r="K767" s="42" t="s">
        <v>120</v>
      </c>
      <c r="L767" s="39">
        <v>1</v>
      </c>
      <c r="M767" s="151">
        <v>1383</v>
      </c>
      <c r="N767" s="153">
        <v>1199</v>
      </c>
      <c r="O767" s="32"/>
      <c r="P767" s="35">
        <f t="shared" si="48"/>
        <v>0</v>
      </c>
      <c r="Q767" s="6"/>
      <c r="R767" s="7"/>
      <c r="S767" s="8"/>
      <c r="T767" s="8"/>
      <c r="AB767" s="37"/>
      <c r="AC767" s="1"/>
      <c r="AD767" s="1"/>
      <c r="AH767" s="179" t="s">
        <v>5193</v>
      </c>
    </row>
    <row r="768" spans="2:34" ht="14.45" customHeight="1">
      <c r="B768" s="33" t="s">
        <v>5251</v>
      </c>
      <c r="C768" s="45"/>
      <c r="D768" s="41" t="s">
        <v>1546</v>
      </c>
      <c r="E768" s="41" t="s">
        <v>1547</v>
      </c>
      <c r="F768" s="33">
        <v>17</v>
      </c>
      <c r="G768" s="42" t="s">
        <v>62</v>
      </c>
      <c r="H768" s="51" t="s">
        <v>70</v>
      </c>
      <c r="I768" s="51"/>
      <c r="J768" s="51"/>
      <c r="K768" s="42" t="s">
        <v>120</v>
      </c>
      <c r="L768" s="39">
        <v>1</v>
      </c>
      <c r="M768" s="151">
        <v>1962</v>
      </c>
      <c r="N768" s="153">
        <v>1701</v>
      </c>
      <c r="O768" s="32"/>
      <c r="P768" s="35">
        <f t="shared" si="48"/>
        <v>0</v>
      </c>
      <c r="Q768" s="6"/>
      <c r="R768" s="7"/>
      <c r="S768" s="8"/>
      <c r="T768" s="8"/>
      <c r="AB768" s="37"/>
      <c r="AC768" s="1"/>
      <c r="AD768" s="1"/>
      <c r="AH768" s="179" t="s">
        <v>5194</v>
      </c>
    </row>
    <row r="769" spans="2:34" ht="14.45" customHeight="1">
      <c r="B769" s="33"/>
      <c r="C769" s="45"/>
      <c r="D769" s="41" t="s">
        <v>1546</v>
      </c>
      <c r="E769" s="41" t="s">
        <v>1547</v>
      </c>
      <c r="F769" s="42">
        <v>18</v>
      </c>
      <c r="G769" s="42" t="s">
        <v>5262</v>
      </c>
      <c r="H769" s="51" t="s">
        <v>110</v>
      </c>
      <c r="I769" s="51"/>
      <c r="J769" s="51"/>
      <c r="K769" s="42" t="s">
        <v>120</v>
      </c>
      <c r="L769" s="39">
        <v>1</v>
      </c>
      <c r="M769" s="151">
        <v>1800</v>
      </c>
      <c r="N769" s="153">
        <v>1560</v>
      </c>
      <c r="O769" s="32"/>
      <c r="P769" s="35">
        <f t="shared" si="48"/>
        <v>0</v>
      </c>
      <c r="Q769" s="6"/>
      <c r="R769" s="7"/>
      <c r="S769" s="8"/>
      <c r="T769" s="8"/>
      <c r="AB769" s="37"/>
      <c r="AC769" s="1"/>
      <c r="AD769" s="1"/>
      <c r="AH769" s="179" t="s">
        <v>5195</v>
      </c>
    </row>
    <row r="770" spans="2:34" ht="14.45" customHeight="1">
      <c r="B770" s="33" t="s">
        <v>5253</v>
      </c>
      <c r="C770" s="45"/>
      <c r="D770" s="41" t="s">
        <v>1546</v>
      </c>
      <c r="E770" s="41" t="s">
        <v>1547</v>
      </c>
      <c r="F770" s="42">
        <v>23</v>
      </c>
      <c r="G770" s="42" t="s">
        <v>250</v>
      </c>
      <c r="H770" s="51" t="s">
        <v>102</v>
      </c>
      <c r="I770" s="51"/>
      <c r="J770" s="51"/>
      <c r="K770" s="42" t="s">
        <v>120</v>
      </c>
      <c r="L770" s="39">
        <v>1</v>
      </c>
      <c r="M770" s="151">
        <v>998</v>
      </c>
      <c r="N770" s="153">
        <v>865</v>
      </c>
      <c r="O770" s="32"/>
      <c r="P770" s="35">
        <f t="shared" si="48"/>
        <v>0</v>
      </c>
      <c r="Q770" s="6"/>
      <c r="R770" s="7"/>
      <c r="S770" s="8"/>
      <c r="T770" s="8"/>
      <c r="AB770" s="37"/>
      <c r="AC770" s="1"/>
      <c r="AD770" s="1"/>
      <c r="AH770" s="179" t="s">
        <v>5198</v>
      </c>
    </row>
    <row r="771" spans="2:34" ht="14.45" customHeight="1">
      <c r="B771" s="33" t="s">
        <v>4346</v>
      </c>
      <c r="C771" s="40"/>
      <c r="D771" s="41" t="s">
        <v>1546</v>
      </c>
      <c r="E771" s="41" t="s">
        <v>1547</v>
      </c>
      <c r="F771" s="33">
        <v>24</v>
      </c>
      <c r="G771" s="39" t="s">
        <v>118</v>
      </c>
      <c r="H771" s="39" t="s">
        <v>70</v>
      </c>
      <c r="I771" s="39"/>
      <c r="J771" s="39"/>
      <c r="K771" s="39" t="s">
        <v>120</v>
      </c>
      <c r="L771" s="58">
        <v>1</v>
      </c>
      <c r="M771" s="151">
        <v>1059</v>
      </c>
      <c r="N771" s="153">
        <f>IF($N$4="в кассу предприятия",M771,IF($N$4="на счет ООО (КФХ)",M771*1.075,"-"))</f>
        <v>1059</v>
      </c>
      <c r="O771" s="32"/>
      <c r="P771" s="35">
        <f t="shared" si="48"/>
        <v>0</v>
      </c>
      <c r="Q771" s="6"/>
      <c r="R771" s="7"/>
      <c r="S771" s="8"/>
      <c r="T771" s="8"/>
      <c r="AB771" s="37"/>
      <c r="AC771" s="1"/>
      <c r="AD771" s="1"/>
      <c r="AH771" s="179" t="s">
        <v>1545</v>
      </c>
    </row>
    <row r="772" spans="2:34" ht="14.45" customHeight="1">
      <c r="B772" s="33"/>
      <c r="C772" s="41"/>
      <c r="D772" s="41" t="s">
        <v>1549</v>
      </c>
      <c r="E772" s="41" t="s">
        <v>1550</v>
      </c>
      <c r="F772" s="33">
        <v>17</v>
      </c>
      <c r="G772" s="42" t="s">
        <v>62</v>
      </c>
      <c r="H772" s="39" t="s">
        <v>102</v>
      </c>
      <c r="I772" s="39"/>
      <c r="J772" s="39"/>
      <c r="K772" s="39" t="s">
        <v>35</v>
      </c>
      <c r="L772" s="39">
        <v>1</v>
      </c>
      <c r="M772" s="150">
        <v>3404.9999999999995</v>
      </c>
      <c r="N772" s="153">
        <f>IF($N$4="в кассу предприятия",M772,IF($N$4="на счет ООО (КФХ)",M772*1.075,"-"))</f>
        <v>3404.9999999999995</v>
      </c>
      <c r="O772" s="32"/>
      <c r="P772" s="35">
        <f t="shared" si="48"/>
        <v>0</v>
      </c>
      <c r="Q772" s="6" t="s">
        <v>24</v>
      </c>
      <c r="R772" s="7">
        <f>O772*M772</f>
        <v>0</v>
      </c>
      <c r="S772" s="8"/>
      <c r="T772" s="8"/>
      <c r="AB772" s="37"/>
      <c r="AC772" s="1"/>
      <c r="AD772" s="1"/>
      <c r="AH772" s="179" t="s">
        <v>1548</v>
      </c>
    </row>
    <row r="773" spans="2:34" ht="14.45" customHeight="1">
      <c r="B773" s="33" t="s">
        <v>4347</v>
      </c>
      <c r="C773" s="45"/>
      <c r="D773" s="34" t="s">
        <v>1552</v>
      </c>
      <c r="E773" s="34" t="s">
        <v>1553</v>
      </c>
      <c r="F773" s="42">
        <v>5</v>
      </c>
      <c r="G773" s="42" t="s">
        <v>65</v>
      </c>
      <c r="H773" s="42" t="s">
        <v>110</v>
      </c>
      <c r="I773" s="42"/>
      <c r="J773" s="42"/>
      <c r="K773" s="42" t="s">
        <v>35</v>
      </c>
      <c r="L773" s="39">
        <v>5</v>
      </c>
      <c r="M773" s="151">
        <v>504</v>
      </c>
      <c r="N773" s="153">
        <f>IF($N$4="в кассу предприятия",M773,IF($N$4="на счет ООО (КФХ)",M773*1.075,"-"))</f>
        <v>504</v>
      </c>
      <c r="O773" s="32"/>
      <c r="P773" s="35">
        <f t="shared" si="48"/>
        <v>0</v>
      </c>
      <c r="Q773" s="6"/>
      <c r="R773" s="7"/>
      <c r="S773" s="8"/>
      <c r="T773" s="8"/>
      <c r="AB773" s="37"/>
      <c r="AC773" s="1"/>
      <c r="AD773" s="1"/>
      <c r="AH773" s="179" t="s">
        <v>1551</v>
      </c>
    </row>
    <row r="774" spans="2:34" ht="14.45" customHeight="1">
      <c r="B774" s="33"/>
      <c r="C774" s="45"/>
      <c r="D774" s="41" t="s">
        <v>1552</v>
      </c>
      <c r="E774" s="41" t="s">
        <v>1553</v>
      </c>
      <c r="F774" s="42">
        <v>5</v>
      </c>
      <c r="G774" s="42" t="s">
        <v>65</v>
      </c>
      <c r="H774" s="42"/>
      <c r="I774" s="51" t="s">
        <v>154</v>
      </c>
      <c r="J774" s="42"/>
      <c r="K774" s="42" t="s">
        <v>35</v>
      </c>
      <c r="L774" s="39">
        <v>5</v>
      </c>
      <c r="M774" s="150">
        <v>648</v>
      </c>
      <c r="N774" s="153">
        <f>IF($N$4="в кассу предприятия",M774,IF($N$4="на счет ООО (КФХ)",M774*1.075,"-"))</f>
        <v>648</v>
      </c>
      <c r="O774" s="32"/>
      <c r="P774" s="35">
        <f t="shared" si="48"/>
        <v>0</v>
      </c>
      <c r="Q774" s="6"/>
      <c r="R774" s="7"/>
      <c r="S774" s="8"/>
      <c r="T774" s="8"/>
      <c r="AB774" s="37"/>
      <c r="AC774" s="1"/>
      <c r="AD774" s="1"/>
      <c r="AH774" s="179" t="s">
        <v>1554</v>
      </c>
    </row>
    <row r="775" spans="2:34" ht="14.45" customHeight="1">
      <c r="B775" s="33"/>
      <c r="C775" s="45"/>
      <c r="D775" s="41" t="s">
        <v>1552</v>
      </c>
      <c r="E775" s="41" t="s">
        <v>1553</v>
      </c>
      <c r="F775" s="42">
        <v>9</v>
      </c>
      <c r="G775" s="39" t="s">
        <v>326</v>
      </c>
      <c r="H775" s="51"/>
      <c r="I775" s="51" t="s">
        <v>163</v>
      </c>
      <c r="J775" s="51"/>
      <c r="K775" s="42" t="s">
        <v>35</v>
      </c>
      <c r="L775" s="39">
        <v>1</v>
      </c>
      <c r="M775" s="150">
        <v>1245</v>
      </c>
      <c r="N775" s="153">
        <f>IF($N$4="в кассу предприятия",M775,IF($N$4="на счет ООО (КФХ)",M775*1.075,"-"))</f>
        <v>1245</v>
      </c>
      <c r="O775" s="32"/>
      <c r="P775" s="35">
        <f t="shared" si="48"/>
        <v>0</v>
      </c>
      <c r="Q775" s="6"/>
      <c r="R775" s="7"/>
      <c r="S775" s="8"/>
      <c r="T775" s="8"/>
      <c r="AB775" s="37"/>
      <c r="AC775" s="1"/>
      <c r="AD775" s="1"/>
      <c r="AH775" s="179" t="s">
        <v>1555</v>
      </c>
    </row>
    <row r="776" spans="2:34" ht="14.45" customHeight="1">
      <c r="B776" s="33" t="s">
        <v>5254</v>
      </c>
      <c r="C776" s="45"/>
      <c r="D776" s="41" t="s">
        <v>5330</v>
      </c>
      <c r="E776" s="41" t="s">
        <v>5325</v>
      </c>
      <c r="F776" s="42">
        <v>10</v>
      </c>
      <c r="G776" s="42" t="s">
        <v>48</v>
      </c>
      <c r="H776" s="51" t="s">
        <v>102</v>
      </c>
      <c r="I776" s="51"/>
      <c r="J776" s="51"/>
      <c r="K776" s="42" t="s">
        <v>35</v>
      </c>
      <c r="L776" s="39">
        <v>1</v>
      </c>
      <c r="M776" s="151">
        <v>921</v>
      </c>
      <c r="N776" s="153">
        <v>800</v>
      </c>
      <c r="O776" s="32"/>
      <c r="P776" s="35">
        <f t="shared" si="48"/>
        <v>0</v>
      </c>
      <c r="Q776" s="6"/>
      <c r="R776" s="7"/>
      <c r="S776" s="8"/>
      <c r="T776" s="8"/>
      <c r="AB776" s="37"/>
      <c r="AC776" s="1"/>
      <c r="AD776" s="1"/>
      <c r="AH776" s="179" t="s">
        <v>5199</v>
      </c>
    </row>
    <row r="777" spans="2:34" ht="14.45" customHeight="1">
      <c r="B777" s="33" t="s">
        <v>4348</v>
      </c>
      <c r="C777" s="45"/>
      <c r="D777" s="36" t="s">
        <v>1557</v>
      </c>
      <c r="E777" s="36" t="s">
        <v>1558</v>
      </c>
      <c r="F777" s="42">
        <v>2</v>
      </c>
      <c r="G777" s="42" t="s">
        <v>394</v>
      </c>
      <c r="H777" s="42" t="s">
        <v>53</v>
      </c>
      <c r="I777" s="42"/>
      <c r="J777" s="38"/>
      <c r="K777" s="42" t="s">
        <v>114</v>
      </c>
      <c r="L777" s="39">
        <v>5</v>
      </c>
      <c r="M777" s="150">
        <v>336.00000000000006</v>
      </c>
      <c r="N777" s="153">
        <f>IF($N$4="в кассу предприятия",M777,IF($N$4="на счет ООО (КФХ)",M777*1.075,"-"))</f>
        <v>336.00000000000006</v>
      </c>
      <c r="O777" s="32"/>
      <c r="P777" s="35">
        <f t="shared" si="48"/>
        <v>0</v>
      </c>
      <c r="Q777" s="6"/>
      <c r="R777" s="7"/>
      <c r="S777" s="8"/>
      <c r="T777" s="8"/>
      <c r="AB777" s="37"/>
      <c r="AC777" s="1"/>
      <c r="AD777" s="1"/>
      <c r="AH777" s="179" t="s">
        <v>1556</v>
      </c>
    </row>
    <row r="778" spans="2:34" ht="14.45" customHeight="1">
      <c r="B778" s="33"/>
      <c r="C778" s="45"/>
      <c r="D778" s="41" t="s">
        <v>5331</v>
      </c>
      <c r="E778" s="41" t="s">
        <v>5295</v>
      </c>
      <c r="F778" s="33">
        <v>7</v>
      </c>
      <c r="G778" s="42" t="s">
        <v>33</v>
      </c>
      <c r="H778" s="51" t="s">
        <v>34</v>
      </c>
      <c r="I778" s="51"/>
      <c r="J778" s="51"/>
      <c r="K778" s="42" t="s">
        <v>120</v>
      </c>
      <c r="L778" s="39">
        <v>5</v>
      </c>
      <c r="M778" s="151">
        <v>499</v>
      </c>
      <c r="N778" s="153">
        <v>435</v>
      </c>
      <c r="O778" s="32"/>
      <c r="P778" s="35">
        <f t="shared" si="48"/>
        <v>0</v>
      </c>
      <c r="Q778" s="6"/>
      <c r="R778" s="7"/>
      <c r="S778" s="8"/>
      <c r="T778" s="8"/>
      <c r="AB778" s="37"/>
      <c r="AC778" s="1"/>
      <c r="AD778" s="1"/>
      <c r="AH778" s="179" t="s">
        <v>5200</v>
      </c>
    </row>
    <row r="779" spans="2:34" ht="14.45" customHeight="1">
      <c r="B779" s="33"/>
      <c r="C779" s="41"/>
      <c r="D779" s="41" t="s">
        <v>1560</v>
      </c>
      <c r="E779" s="41" t="s">
        <v>1561</v>
      </c>
      <c r="F779" s="42">
        <v>14</v>
      </c>
      <c r="G779" s="42" t="s">
        <v>86</v>
      </c>
      <c r="H779" s="39" t="s">
        <v>102</v>
      </c>
      <c r="I779" s="39"/>
      <c r="J779" s="39"/>
      <c r="K779" s="39" t="s">
        <v>35</v>
      </c>
      <c r="L779" s="39">
        <v>1</v>
      </c>
      <c r="M779" s="150">
        <v>2295.0000000000005</v>
      </c>
      <c r="N779" s="153">
        <f t="shared" ref="N779:N800" si="50">IF($N$4="в кассу предприятия",M779,IF($N$4="на счет ООО (КФХ)",M779*1.075,"-"))</f>
        <v>2295.0000000000005</v>
      </c>
      <c r="O779" s="32"/>
      <c r="P779" s="35">
        <f t="shared" si="48"/>
        <v>0</v>
      </c>
      <c r="Q779" s="6" t="s">
        <v>24</v>
      </c>
      <c r="R779" s="7">
        <f>O779*M779</f>
        <v>0</v>
      </c>
      <c r="S779" s="8"/>
      <c r="T779" s="8"/>
      <c r="AB779" s="37"/>
      <c r="AC779" s="1"/>
      <c r="AD779" s="1"/>
      <c r="AH779" s="179" t="s">
        <v>1559</v>
      </c>
    </row>
    <row r="780" spans="2:34" ht="14.45" customHeight="1">
      <c r="B780" s="33" t="s">
        <v>4349</v>
      </c>
      <c r="C780" s="49" t="s">
        <v>59</v>
      </c>
      <c r="D780" s="34" t="s">
        <v>1563</v>
      </c>
      <c r="E780" s="34" t="s">
        <v>1564</v>
      </c>
      <c r="F780" s="42">
        <v>2</v>
      </c>
      <c r="G780" s="42" t="s">
        <v>394</v>
      </c>
      <c r="H780" s="42" t="s">
        <v>131</v>
      </c>
      <c r="I780" s="51"/>
      <c r="J780" s="51"/>
      <c r="K780" s="42" t="s">
        <v>114</v>
      </c>
      <c r="L780" s="39">
        <v>5</v>
      </c>
      <c r="M780" s="151">
        <v>298</v>
      </c>
      <c r="N780" s="153">
        <f t="shared" si="50"/>
        <v>298</v>
      </c>
      <c r="O780" s="32"/>
      <c r="P780" s="35">
        <f t="shared" si="48"/>
        <v>0</v>
      </c>
      <c r="Q780" s="6"/>
      <c r="R780" s="7"/>
      <c r="S780" s="8"/>
      <c r="T780" s="8"/>
      <c r="AB780" s="37"/>
      <c r="AC780" s="1"/>
      <c r="AD780" s="1"/>
      <c r="AH780" s="179" t="s">
        <v>1562</v>
      </c>
    </row>
    <row r="781" spans="2:34" ht="14.45" customHeight="1">
      <c r="B781" s="33" t="s">
        <v>4351</v>
      </c>
      <c r="C781" s="45"/>
      <c r="D781" s="36" t="s">
        <v>1563</v>
      </c>
      <c r="E781" s="36" t="s">
        <v>1564</v>
      </c>
      <c r="F781" s="42">
        <v>2</v>
      </c>
      <c r="G781" s="42" t="s">
        <v>509</v>
      </c>
      <c r="H781" s="42" t="s">
        <v>312</v>
      </c>
      <c r="I781" s="42"/>
      <c r="J781" s="51"/>
      <c r="K781" s="42" t="s">
        <v>29</v>
      </c>
      <c r="L781" s="39">
        <v>5</v>
      </c>
      <c r="M781" s="150">
        <v>327.00000000000006</v>
      </c>
      <c r="N781" s="153">
        <f t="shared" si="50"/>
        <v>327.00000000000006</v>
      </c>
      <c r="O781" s="32"/>
      <c r="P781" s="35">
        <f t="shared" ref="P781:P844" si="51">IF($N$4="","-",IF(O781&lt;100,N781*O781,IF(O781&gt;=100,(O781*N781)*0.9)))</f>
        <v>0</v>
      </c>
      <c r="Q781" s="6"/>
      <c r="R781" s="7"/>
      <c r="S781" s="8"/>
      <c r="T781" s="8"/>
      <c r="AB781" s="37"/>
      <c r="AC781" s="1"/>
      <c r="AD781" s="1"/>
      <c r="AH781" s="179" t="s">
        <v>1566</v>
      </c>
    </row>
    <row r="782" spans="2:34" ht="14.45" customHeight="1">
      <c r="B782" s="33" t="s">
        <v>4350</v>
      </c>
      <c r="C782" s="45"/>
      <c r="D782" s="36" t="s">
        <v>1563</v>
      </c>
      <c r="E782" s="36" t="s">
        <v>1564</v>
      </c>
      <c r="F782" s="33">
        <v>3</v>
      </c>
      <c r="G782" s="42" t="s">
        <v>667</v>
      </c>
      <c r="H782" s="42" t="s">
        <v>418</v>
      </c>
      <c r="I782" s="42"/>
      <c r="J782" s="42"/>
      <c r="K782" s="42" t="s">
        <v>29</v>
      </c>
      <c r="L782" s="39">
        <v>5</v>
      </c>
      <c r="M782" s="150">
        <v>517.50000000000011</v>
      </c>
      <c r="N782" s="153">
        <f t="shared" si="50"/>
        <v>517.50000000000011</v>
      </c>
      <c r="O782" s="32"/>
      <c r="P782" s="35">
        <f t="shared" si="51"/>
        <v>0</v>
      </c>
      <c r="Q782" s="6"/>
      <c r="R782" s="7"/>
      <c r="S782" s="8"/>
      <c r="T782" s="8"/>
      <c r="AB782" s="37"/>
      <c r="AC782" s="1"/>
      <c r="AD782" s="1"/>
      <c r="AH782" s="179" t="s">
        <v>1565</v>
      </c>
    </row>
    <row r="783" spans="2:34" ht="14.45" customHeight="1">
      <c r="B783" s="33" t="s">
        <v>4352</v>
      </c>
      <c r="C783" s="45"/>
      <c r="D783" s="36" t="s">
        <v>1563</v>
      </c>
      <c r="E783" s="36" t="s">
        <v>1564</v>
      </c>
      <c r="F783" s="33">
        <v>7</v>
      </c>
      <c r="G783" s="42" t="s">
        <v>33</v>
      </c>
      <c r="H783" s="42" t="s">
        <v>170</v>
      </c>
      <c r="I783" s="42"/>
      <c r="J783" s="42"/>
      <c r="K783" s="42" t="s">
        <v>114</v>
      </c>
      <c r="L783" s="39">
        <v>5</v>
      </c>
      <c r="M783" s="150">
        <v>766.50000000000011</v>
      </c>
      <c r="N783" s="153">
        <f t="shared" si="50"/>
        <v>766.50000000000011</v>
      </c>
      <c r="O783" s="32"/>
      <c r="P783" s="35">
        <f t="shared" si="51"/>
        <v>0</v>
      </c>
      <c r="Q783" s="6"/>
      <c r="R783" s="7"/>
      <c r="S783" s="8"/>
      <c r="T783" s="8"/>
      <c r="AB783" s="37"/>
      <c r="AC783" s="1"/>
      <c r="AD783" s="1"/>
      <c r="AH783" s="179" t="s">
        <v>1567</v>
      </c>
    </row>
    <row r="784" spans="2:34" ht="14.45" customHeight="1">
      <c r="B784" s="33"/>
      <c r="C784" s="45"/>
      <c r="D784" s="34" t="s">
        <v>1563</v>
      </c>
      <c r="E784" s="34" t="s">
        <v>1564</v>
      </c>
      <c r="F784" s="33">
        <v>7</v>
      </c>
      <c r="G784" s="42" t="s">
        <v>33</v>
      </c>
      <c r="H784" s="42" t="s">
        <v>34</v>
      </c>
      <c r="I784" s="54"/>
      <c r="J784" s="54"/>
      <c r="K784" s="42" t="s">
        <v>35</v>
      </c>
      <c r="L784" s="39">
        <v>5</v>
      </c>
      <c r="M784" s="151">
        <v>499</v>
      </c>
      <c r="N784" s="153">
        <f t="shared" si="50"/>
        <v>499</v>
      </c>
      <c r="O784" s="32"/>
      <c r="P784" s="35">
        <f t="shared" si="51"/>
        <v>0</v>
      </c>
      <c r="Q784" s="6"/>
      <c r="R784" s="7"/>
      <c r="S784" s="8"/>
      <c r="T784" s="8"/>
      <c r="AB784" s="37"/>
      <c r="AC784" s="1"/>
      <c r="AD784" s="1"/>
      <c r="AH784" s="179" t="s">
        <v>1568</v>
      </c>
    </row>
    <row r="785" spans="2:34" ht="14.45" customHeight="1">
      <c r="B785" s="33" t="s">
        <v>4353</v>
      </c>
      <c r="C785" s="49"/>
      <c r="D785" s="36" t="s">
        <v>1563</v>
      </c>
      <c r="E785" s="36" t="s">
        <v>1564</v>
      </c>
      <c r="F785" s="42">
        <v>10</v>
      </c>
      <c r="G785" s="42" t="s">
        <v>48</v>
      </c>
      <c r="H785" s="42">
        <v>60</v>
      </c>
      <c r="I785" s="42"/>
      <c r="J785" s="50"/>
      <c r="K785" s="42" t="s">
        <v>114</v>
      </c>
      <c r="L785" s="39">
        <v>1</v>
      </c>
      <c r="M785" s="150">
        <v>1299</v>
      </c>
      <c r="N785" s="153">
        <f t="shared" si="50"/>
        <v>1299</v>
      </c>
      <c r="O785" s="32"/>
      <c r="P785" s="35">
        <f t="shared" si="51"/>
        <v>0</v>
      </c>
      <c r="Q785" s="6"/>
      <c r="R785" s="7"/>
      <c r="S785" s="8"/>
      <c r="T785" s="8"/>
      <c r="AB785" s="37"/>
      <c r="AC785" s="1"/>
      <c r="AD785" s="1"/>
      <c r="AH785" s="179" t="s">
        <v>1569</v>
      </c>
    </row>
    <row r="786" spans="2:34" ht="14.45" customHeight="1">
      <c r="B786" s="33" t="s">
        <v>4353</v>
      </c>
      <c r="C786" s="49"/>
      <c r="D786" s="34" t="s">
        <v>1563</v>
      </c>
      <c r="E786" s="34" t="s">
        <v>1564</v>
      </c>
      <c r="F786" s="42">
        <v>10</v>
      </c>
      <c r="G786" s="42" t="s">
        <v>48</v>
      </c>
      <c r="H786" s="42">
        <v>60</v>
      </c>
      <c r="I786" s="54"/>
      <c r="J786" s="54"/>
      <c r="K786" s="42" t="s">
        <v>114</v>
      </c>
      <c r="L786" s="39">
        <v>1</v>
      </c>
      <c r="M786" s="151">
        <v>1169</v>
      </c>
      <c r="N786" s="153">
        <f t="shared" si="50"/>
        <v>1169</v>
      </c>
      <c r="O786" s="32"/>
      <c r="P786" s="35">
        <f t="shared" si="51"/>
        <v>0</v>
      </c>
      <c r="Q786" s="6" t="s">
        <v>24</v>
      </c>
      <c r="R786" s="7">
        <f>O786*M786</f>
        <v>0</v>
      </c>
      <c r="S786" s="8"/>
      <c r="T786" s="8"/>
      <c r="AB786" s="37"/>
      <c r="AC786" s="1"/>
      <c r="AD786" s="1"/>
      <c r="AH786" s="179" t="s">
        <v>1569</v>
      </c>
    </row>
    <row r="787" spans="2:34" ht="14.45" customHeight="1">
      <c r="B787" s="33" t="s">
        <v>4362</v>
      </c>
      <c r="C787" s="49"/>
      <c r="D787" s="34" t="s">
        <v>1563</v>
      </c>
      <c r="E787" s="34" t="s">
        <v>1564</v>
      </c>
      <c r="F787" s="42">
        <v>14</v>
      </c>
      <c r="G787" s="42" t="s">
        <v>1472</v>
      </c>
      <c r="H787" s="42" t="s">
        <v>102</v>
      </c>
      <c r="I787" s="54"/>
      <c r="J787" s="54"/>
      <c r="K787" s="42" t="s">
        <v>120</v>
      </c>
      <c r="L787" s="39">
        <v>1</v>
      </c>
      <c r="M787" s="151">
        <v>462</v>
      </c>
      <c r="N787" s="153">
        <f t="shared" si="50"/>
        <v>462</v>
      </c>
      <c r="O787" s="32"/>
      <c r="P787" s="35">
        <f t="shared" si="51"/>
        <v>0</v>
      </c>
      <c r="Q787" s="6"/>
      <c r="R787" s="7"/>
      <c r="S787" s="8"/>
      <c r="T787" s="8"/>
      <c r="AB787" s="37"/>
      <c r="AC787" s="1"/>
      <c r="AD787" s="1"/>
      <c r="AH787" s="179" t="s">
        <v>1578</v>
      </c>
    </row>
    <row r="788" spans="2:34" ht="14.45" customHeight="1">
      <c r="B788" s="33" t="s">
        <v>4363</v>
      </c>
      <c r="C788" s="49"/>
      <c r="D788" s="34" t="s">
        <v>1563</v>
      </c>
      <c r="E788" s="34" t="s">
        <v>1564</v>
      </c>
      <c r="F788" s="42">
        <v>14</v>
      </c>
      <c r="G788" s="42" t="s">
        <v>1472</v>
      </c>
      <c r="H788" s="42" t="s">
        <v>70</v>
      </c>
      <c r="I788" s="54"/>
      <c r="J788" s="54"/>
      <c r="K788" s="42" t="s">
        <v>120</v>
      </c>
      <c r="L788" s="39">
        <v>1</v>
      </c>
      <c r="M788" s="151">
        <v>716</v>
      </c>
      <c r="N788" s="153">
        <f t="shared" si="50"/>
        <v>716</v>
      </c>
      <c r="O788" s="32"/>
      <c r="P788" s="35">
        <f t="shared" si="51"/>
        <v>0</v>
      </c>
      <c r="Q788" s="6"/>
      <c r="R788" s="7"/>
      <c r="S788" s="8"/>
      <c r="T788" s="8"/>
      <c r="AB788" s="37"/>
      <c r="AC788" s="1"/>
      <c r="AD788" s="1"/>
      <c r="AH788" s="179" t="s">
        <v>1579</v>
      </c>
    </row>
    <row r="789" spans="2:34" ht="14.45" customHeight="1">
      <c r="B789" s="33" t="s">
        <v>4364</v>
      </c>
      <c r="C789" s="49"/>
      <c r="D789" s="34" t="s">
        <v>1563</v>
      </c>
      <c r="E789" s="34" t="s">
        <v>1564</v>
      </c>
      <c r="F789" s="42">
        <v>14</v>
      </c>
      <c r="G789" s="42" t="s">
        <v>1472</v>
      </c>
      <c r="H789" s="42" t="s">
        <v>41</v>
      </c>
      <c r="I789" s="54"/>
      <c r="J789" s="54"/>
      <c r="K789" s="42" t="s">
        <v>120</v>
      </c>
      <c r="L789" s="39">
        <v>1</v>
      </c>
      <c r="M789" s="151">
        <v>978</v>
      </c>
      <c r="N789" s="153">
        <f t="shared" si="50"/>
        <v>978</v>
      </c>
      <c r="O789" s="32"/>
      <c r="P789" s="35">
        <f t="shared" si="51"/>
        <v>0</v>
      </c>
      <c r="Q789" s="6"/>
      <c r="R789" s="7"/>
      <c r="S789" s="8"/>
      <c r="T789" s="8"/>
      <c r="AB789" s="37"/>
      <c r="AC789" s="1"/>
      <c r="AD789" s="1"/>
      <c r="AH789" s="179" t="s">
        <v>1580</v>
      </c>
    </row>
    <row r="790" spans="2:34" ht="14.45" customHeight="1">
      <c r="B790" s="33" t="s">
        <v>4354</v>
      </c>
      <c r="C790" s="49"/>
      <c r="D790" s="34" t="s">
        <v>1563</v>
      </c>
      <c r="E790" s="34" t="s">
        <v>1564</v>
      </c>
      <c r="F790" s="42">
        <v>15</v>
      </c>
      <c r="G790" s="42" t="s">
        <v>1461</v>
      </c>
      <c r="H790" s="42" t="s">
        <v>208</v>
      </c>
      <c r="I790" s="54"/>
      <c r="J790" s="54"/>
      <c r="K790" s="42" t="s">
        <v>120</v>
      </c>
      <c r="L790" s="39">
        <v>1</v>
      </c>
      <c r="M790" s="151">
        <v>1139</v>
      </c>
      <c r="N790" s="153">
        <f t="shared" si="50"/>
        <v>1139</v>
      </c>
      <c r="O790" s="32"/>
      <c r="P790" s="35">
        <f t="shared" si="51"/>
        <v>0</v>
      </c>
      <c r="Q790" s="6"/>
      <c r="R790" s="7"/>
      <c r="S790" s="8"/>
      <c r="T790" s="8"/>
      <c r="AB790" s="37"/>
      <c r="AC790" s="1"/>
      <c r="AD790" s="1"/>
      <c r="AH790" s="179" t="s">
        <v>1570</v>
      </c>
    </row>
    <row r="791" spans="2:34" ht="14.45" customHeight="1">
      <c r="B791" s="33" t="s">
        <v>4355</v>
      </c>
      <c r="C791" s="45"/>
      <c r="D791" s="34" t="s">
        <v>1563</v>
      </c>
      <c r="E791" s="34" t="s">
        <v>1564</v>
      </c>
      <c r="F791" s="42">
        <v>15</v>
      </c>
      <c r="G791" s="42" t="s">
        <v>1461</v>
      </c>
      <c r="H791" s="42" t="s">
        <v>70</v>
      </c>
      <c r="I791" s="54"/>
      <c r="J791" s="54"/>
      <c r="K791" s="42" t="s">
        <v>120</v>
      </c>
      <c r="L791" s="39">
        <v>1</v>
      </c>
      <c r="M791" s="151">
        <v>716</v>
      </c>
      <c r="N791" s="153">
        <f t="shared" si="50"/>
        <v>716</v>
      </c>
      <c r="O791" s="32"/>
      <c r="P791" s="35">
        <f t="shared" si="51"/>
        <v>0</v>
      </c>
      <c r="Q791" s="6"/>
      <c r="R791" s="7"/>
      <c r="S791" s="8"/>
      <c r="T791" s="8"/>
      <c r="AB791" s="37"/>
      <c r="AC791" s="1"/>
      <c r="AD791" s="1"/>
      <c r="AH791" s="179" t="s">
        <v>1571</v>
      </c>
    </row>
    <row r="792" spans="2:34" ht="14.45" customHeight="1">
      <c r="B792" s="33" t="s">
        <v>4356</v>
      </c>
      <c r="C792" s="49"/>
      <c r="D792" s="34" t="s">
        <v>1563</v>
      </c>
      <c r="E792" s="34" t="s">
        <v>1564</v>
      </c>
      <c r="F792" s="42">
        <v>15</v>
      </c>
      <c r="G792" s="42" t="s">
        <v>1461</v>
      </c>
      <c r="H792" s="42" t="s">
        <v>41</v>
      </c>
      <c r="I792" s="54"/>
      <c r="J792" s="54"/>
      <c r="K792" s="42" t="s">
        <v>120</v>
      </c>
      <c r="L792" s="39">
        <v>1</v>
      </c>
      <c r="M792" s="151">
        <v>978</v>
      </c>
      <c r="N792" s="153">
        <f t="shared" si="50"/>
        <v>978</v>
      </c>
      <c r="O792" s="32"/>
      <c r="P792" s="35">
        <f t="shared" si="51"/>
        <v>0</v>
      </c>
      <c r="Q792" s="6"/>
      <c r="R792" s="7"/>
      <c r="S792" s="8"/>
      <c r="T792" s="8"/>
      <c r="AB792" s="37"/>
      <c r="AC792" s="1"/>
      <c r="AD792" s="1"/>
      <c r="AH792" s="179" t="s">
        <v>1572</v>
      </c>
    </row>
    <row r="793" spans="2:34" ht="14.45" customHeight="1">
      <c r="B793" s="33" t="s">
        <v>4357</v>
      </c>
      <c r="C793" s="49"/>
      <c r="D793" s="34" t="s">
        <v>1563</v>
      </c>
      <c r="E793" s="34" t="s">
        <v>1564</v>
      </c>
      <c r="F793" s="33">
        <v>17</v>
      </c>
      <c r="G793" s="42" t="s">
        <v>1463</v>
      </c>
      <c r="H793" s="42" t="s">
        <v>208</v>
      </c>
      <c r="I793" s="54"/>
      <c r="J793" s="54"/>
      <c r="K793" s="42" t="s">
        <v>120</v>
      </c>
      <c r="L793" s="39">
        <v>1</v>
      </c>
      <c r="M793" s="151">
        <v>1139</v>
      </c>
      <c r="N793" s="153">
        <f t="shared" si="50"/>
        <v>1139</v>
      </c>
      <c r="O793" s="32"/>
      <c r="P793" s="35">
        <f t="shared" si="51"/>
        <v>0</v>
      </c>
      <c r="Q793" s="6"/>
      <c r="R793" s="7"/>
      <c r="S793" s="8"/>
      <c r="T793" s="8"/>
      <c r="AB793" s="37"/>
      <c r="AC793" s="1"/>
      <c r="AD793" s="1"/>
      <c r="AH793" s="179" t="s">
        <v>1573</v>
      </c>
    </row>
    <row r="794" spans="2:34" ht="14.45" customHeight="1">
      <c r="B794" s="33" t="s">
        <v>4358</v>
      </c>
      <c r="C794" s="49"/>
      <c r="D794" s="34" t="s">
        <v>1563</v>
      </c>
      <c r="E794" s="34" t="s">
        <v>1564</v>
      </c>
      <c r="F794" s="33">
        <v>17</v>
      </c>
      <c r="G794" s="42" t="s">
        <v>1463</v>
      </c>
      <c r="H794" s="42" t="s">
        <v>41</v>
      </c>
      <c r="I794" s="54"/>
      <c r="J794" s="54"/>
      <c r="K794" s="42" t="s">
        <v>120</v>
      </c>
      <c r="L794" s="39">
        <v>1</v>
      </c>
      <c r="M794" s="151">
        <v>978</v>
      </c>
      <c r="N794" s="153">
        <f t="shared" si="50"/>
        <v>978</v>
      </c>
      <c r="O794" s="32"/>
      <c r="P794" s="35">
        <f t="shared" si="51"/>
        <v>0</v>
      </c>
      <c r="Q794" s="6"/>
      <c r="R794" s="7"/>
      <c r="S794" s="8"/>
      <c r="T794" s="8"/>
      <c r="AB794" s="37"/>
      <c r="AC794" s="1"/>
      <c r="AD794" s="1"/>
      <c r="AH794" s="179" t="s">
        <v>1574</v>
      </c>
    </row>
    <row r="795" spans="2:34" ht="14.45" customHeight="1">
      <c r="B795" s="33" t="s">
        <v>4359</v>
      </c>
      <c r="C795" s="49"/>
      <c r="D795" s="34" t="s">
        <v>1563</v>
      </c>
      <c r="E795" s="34" t="s">
        <v>1564</v>
      </c>
      <c r="F795" s="42">
        <v>18</v>
      </c>
      <c r="G795" s="42" t="s">
        <v>1466</v>
      </c>
      <c r="H795" s="42" t="s">
        <v>208</v>
      </c>
      <c r="I795" s="54"/>
      <c r="J795" s="54"/>
      <c r="K795" s="42" t="s">
        <v>120</v>
      </c>
      <c r="L795" s="39">
        <v>1</v>
      </c>
      <c r="M795" s="151">
        <v>1139</v>
      </c>
      <c r="N795" s="153">
        <f t="shared" si="50"/>
        <v>1139</v>
      </c>
      <c r="O795" s="32"/>
      <c r="P795" s="35">
        <f t="shared" si="51"/>
        <v>0</v>
      </c>
      <c r="Q795" s="6"/>
      <c r="R795" s="7"/>
      <c r="S795" s="8"/>
      <c r="T795" s="8"/>
      <c r="AB795" s="37"/>
      <c r="AC795" s="1"/>
      <c r="AD795" s="1"/>
      <c r="AH795" s="179" t="s">
        <v>1575</v>
      </c>
    </row>
    <row r="796" spans="2:34" ht="14.45" customHeight="1">
      <c r="B796" s="33" t="s">
        <v>4360</v>
      </c>
      <c r="C796" s="49"/>
      <c r="D796" s="34" t="s">
        <v>1563</v>
      </c>
      <c r="E796" s="34" t="s">
        <v>1564</v>
      </c>
      <c r="F796" s="42">
        <v>18</v>
      </c>
      <c r="G796" s="42" t="s">
        <v>1466</v>
      </c>
      <c r="H796" s="42" t="s">
        <v>70</v>
      </c>
      <c r="I796" s="54"/>
      <c r="J796" s="54"/>
      <c r="K796" s="42" t="s">
        <v>120</v>
      </c>
      <c r="L796" s="39">
        <v>1</v>
      </c>
      <c r="M796" s="151">
        <v>716</v>
      </c>
      <c r="N796" s="153">
        <f t="shared" si="50"/>
        <v>716</v>
      </c>
      <c r="O796" s="32"/>
      <c r="P796" s="35">
        <f t="shared" si="51"/>
        <v>0</v>
      </c>
      <c r="Q796" s="6"/>
      <c r="R796" s="7"/>
      <c r="S796" s="8"/>
      <c r="T796" s="8"/>
      <c r="AB796" s="37"/>
      <c r="AC796" s="1"/>
      <c r="AD796" s="1"/>
      <c r="AH796" s="179" t="s">
        <v>1576</v>
      </c>
    </row>
    <row r="797" spans="2:34" ht="14.45" customHeight="1">
      <c r="B797" s="33" t="s">
        <v>4361</v>
      </c>
      <c r="C797" s="49"/>
      <c r="D797" s="34" t="s">
        <v>1563</v>
      </c>
      <c r="E797" s="34" t="s">
        <v>1564</v>
      </c>
      <c r="F797" s="42">
        <v>18</v>
      </c>
      <c r="G797" s="42" t="s">
        <v>1466</v>
      </c>
      <c r="H797" s="42" t="s">
        <v>41</v>
      </c>
      <c r="I797" s="54"/>
      <c r="J797" s="54"/>
      <c r="K797" s="42" t="s">
        <v>120</v>
      </c>
      <c r="L797" s="39">
        <v>1</v>
      </c>
      <c r="M797" s="151">
        <v>978</v>
      </c>
      <c r="N797" s="153">
        <f t="shared" si="50"/>
        <v>978</v>
      </c>
      <c r="O797" s="32"/>
      <c r="P797" s="35">
        <f t="shared" si="51"/>
        <v>0</v>
      </c>
      <c r="Q797" s="6"/>
      <c r="R797" s="7"/>
      <c r="S797" s="8"/>
      <c r="T797" s="8"/>
      <c r="AB797" s="37"/>
      <c r="AC797" s="1"/>
      <c r="AD797" s="1"/>
      <c r="AH797" s="179" t="s">
        <v>1577</v>
      </c>
    </row>
    <row r="798" spans="2:34" ht="14.45" customHeight="1">
      <c r="B798" s="33" t="s">
        <v>4365</v>
      </c>
      <c r="C798" s="49"/>
      <c r="D798" s="34" t="s">
        <v>1563</v>
      </c>
      <c r="E798" s="34" t="s">
        <v>1564</v>
      </c>
      <c r="F798" s="33">
        <v>24</v>
      </c>
      <c r="G798" s="42" t="s">
        <v>118</v>
      </c>
      <c r="H798" s="42" t="s">
        <v>535</v>
      </c>
      <c r="I798" s="54"/>
      <c r="J798" s="54"/>
      <c r="K798" s="42" t="s">
        <v>120</v>
      </c>
      <c r="L798" s="39">
        <v>1</v>
      </c>
      <c r="M798" s="151">
        <v>2040</v>
      </c>
      <c r="N798" s="153">
        <f t="shared" si="50"/>
        <v>2040</v>
      </c>
      <c r="O798" s="32"/>
      <c r="P798" s="35">
        <f t="shared" si="51"/>
        <v>0</v>
      </c>
      <c r="Q798" s="6" t="s">
        <v>24</v>
      </c>
      <c r="R798" s="7">
        <f>O798*M798</f>
        <v>0</v>
      </c>
      <c r="S798" s="8"/>
      <c r="T798" s="8"/>
      <c r="AB798" s="37"/>
      <c r="AC798" s="1"/>
      <c r="AD798" s="1"/>
      <c r="AH798" s="179" t="s">
        <v>1581</v>
      </c>
    </row>
    <row r="799" spans="2:34" ht="14.45" customHeight="1">
      <c r="B799" s="33" t="s">
        <v>4366</v>
      </c>
      <c r="C799" s="45"/>
      <c r="D799" s="34" t="s">
        <v>1563</v>
      </c>
      <c r="E799" s="34" t="s">
        <v>1564</v>
      </c>
      <c r="F799" s="33">
        <v>24</v>
      </c>
      <c r="G799" s="42" t="s">
        <v>118</v>
      </c>
      <c r="H799" s="42" t="s">
        <v>1481</v>
      </c>
      <c r="I799" s="54"/>
      <c r="J799" s="54"/>
      <c r="K799" s="42" t="s">
        <v>120</v>
      </c>
      <c r="L799" s="39">
        <v>1</v>
      </c>
      <c r="M799" s="151">
        <v>3062</v>
      </c>
      <c r="N799" s="153">
        <f t="shared" si="50"/>
        <v>3062</v>
      </c>
      <c r="O799" s="32"/>
      <c r="P799" s="35">
        <f t="shared" si="51"/>
        <v>0</v>
      </c>
      <c r="Q799" s="6"/>
      <c r="R799" s="7"/>
      <c r="S799" s="8"/>
      <c r="T799" s="8"/>
      <c r="AB799" s="37"/>
      <c r="AC799" s="1"/>
      <c r="AD799" s="1"/>
      <c r="AH799" s="179" t="s">
        <v>1582</v>
      </c>
    </row>
    <row r="800" spans="2:34" ht="14.45" customHeight="1">
      <c r="B800" s="33" t="s">
        <v>4367</v>
      </c>
      <c r="C800" s="45"/>
      <c r="D800" s="34" t="s">
        <v>1563</v>
      </c>
      <c r="E800" s="34" t="s">
        <v>1564</v>
      </c>
      <c r="F800" s="33">
        <v>24</v>
      </c>
      <c r="G800" s="42" t="s">
        <v>118</v>
      </c>
      <c r="H800" s="42" t="s">
        <v>542</v>
      </c>
      <c r="I800" s="54"/>
      <c r="J800" s="54"/>
      <c r="K800" s="42" t="s">
        <v>120</v>
      </c>
      <c r="L800" s="39">
        <v>1</v>
      </c>
      <c r="M800" s="151">
        <v>4542</v>
      </c>
      <c r="N800" s="153">
        <f t="shared" si="50"/>
        <v>4542</v>
      </c>
      <c r="O800" s="32"/>
      <c r="P800" s="35">
        <f t="shared" si="51"/>
        <v>0</v>
      </c>
      <c r="Q800" s="6"/>
      <c r="R800" s="7"/>
      <c r="S800" s="8"/>
      <c r="T800" s="8"/>
      <c r="AB800" s="37"/>
      <c r="AC800" s="1"/>
      <c r="AD800" s="1"/>
      <c r="AH800" s="179" t="s">
        <v>1583</v>
      </c>
    </row>
    <row r="801" spans="2:34" ht="14.45" customHeight="1">
      <c r="B801" s="33" t="s">
        <v>5255</v>
      </c>
      <c r="C801" s="45"/>
      <c r="D801" s="41" t="s">
        <v>5332</v>
      </c>
      <c r="E801" s="41" t="s">
        <v>5326</v>
      </c>
      <c r="F801" s="42">
        <v>10</v>
      </c>
      <c r="G801" s="42" t="s">
        <v>48</v>
      </c>
      <c r="H801" s="51" t="s">
        <v>517</v>
      </c>
      <c r="I801" s="51"/>
      <c r="J801" s="51"/>
      <c r="K801" s="42" t="s">
        <v>35</v>
      </c>
      <c r="L801" s="39">
        <v>1</v>
      </c>
      <c r="M801" s="151">
        <v>629</v>
      </c>
      <c r="N801" s="153">
        <v>545</v>
      </c>
      <c r="O801" s="32"/>
      <c r="P801" s="35">
        <f t="shared" si="51"/>
        <v>0</v>
      </c>
      <c r="Q801" s="6"/>
      <c r="R801" s="7"/>
      <c r="S801" s="8"/>
      <c r="T801" s="8"/>
      <c r="AB801" s="37"/>
      <c r="AC801" s="1"/>
      <c r="AD801" s="1"/>
      <c r="AH801" s="179" t="s">
        <v>5201</v>
      </c>
    </row>
    <row r="802" spans="2:34" ht="14.45" customHeight="1">
      <c r="B802" s="33"/>
      <c r="C802" s="45"/>
      <c r="D802" s="36" t="s">
        <v>1585</v>
      </c>
      <c r="E802" s="36" t="s">
        <v>1586</v>
      </c>
      <c r="F802" s="42">
        <v>5</v>
      </c>
      <c r="G802" s="42" t="s">
        <v>65</v>
      </c>
      <c r="H802" s="42">
        <v>20</v>
      </c>
      <c r="I802" s="42"/>
      <c r="J802" s="42"/>
      <c r="K802" s="42" t="s">
        <v>35</v>
      </c>
      <c r="L802" s="39">
        <v>5</v>
      </c>
      <c r="M802" s="150">
        <v>577.5</v>
      </c>
      <c r="N802" s="153">
        <f t="shared" ref="N802:N809" si="52">IF($N$4="в кассу предприятия",M802,IF($N$4="на счет ООО (КФХ)",M802*1.075,"-"))</f>
        <v>577.5</v>
      </c>
      <c r="O802" s="32"/>
      <c r="P802" s="35">
        <f t="shared" si="51"/>
        <v>0</v>
      </c>
      <c r="Q802" s="6"/>
      <c r="R802" s="7"/>
      <c r="S802" s="8"/>
      <c r="T802" s="8"/>
      <c r="AB802" s="37"/>
      <c r="AC802" s="1"/>
      <c r="AD802" s="1"/>
      <c r="AH802" s="179" t="s">
        <v>1584</v>
      </c>
    </row>
    <row r="803" spans="2:34" ht="14.45" customHeight="1">
      <c r="B803" s="33"/>
      <c r="C803" s="45"/>
      <c r="D803" s="34" t="s">
        <v>1585</v>
      </c>
      <c r="E803" s="34" t="s">
        <v>1586</v>
      </c>
      <c r="F803" s="42">
        <v>5</v>
      </c>
      <c r="G803" s="42" t="s">
        <v>65</v>
      </c>
      <c r="H803" s="42">
        <v>20</v>
      </c>
      <c r="I803" s="42"/>
      <c r="J803" s="42"/>
      <c r="K803" s="42" t="s">
        <v>35</v>
      </c>
      <c r="L803" s="39">
        <v>5</v>
      </c>
      <c r="M803" s="151">
        <v>520</v>
      </c>
      <c r="N803" s="153">
        <f t="shared" si="52"/>
        <v>520</v>
      </c>
      <c r="O803" s="32"/>
      <c r="P803" s="35">
        <f t="shared" si="51"/>
        <v>0</v>
      </c>
      <c r="Q803" s="6"/>
      <c r="R803" s="7"/>
      <c r="S803" s="8"/>
      <c r="T803" s="8"/>
      <c r="AB803" s="37"/>
      <c r="AC803" s="1"/>
      <c r="AD803" s="1"/>
      <c r="AH803" s="179" t="s">
        <v>1584</v>
      </c>
    </row>
    <row r="804" spans="2:34" ht="14.45" customHeight="1">
      <c r="B804" s="33" t="s">
        <v>4368</v>
      </c>
      <c r="C804" s="49" t="s">
        <v>59</v>
      </c>
      <c r="D804" s="34" t="s">
        <v>1585</v>
      </c>
      <c r="E804" s="34" t="s">
        <v>1586</v>
      </c>
      <c r="F804" s="42">
        <v>5</v>
      </c>
      <c r="G804" s="42" t="s">
        <v>65</v>
      </c>
      <c r="H804" s="42" t="s">
        <v>110</v>
      </c>
      <c r="I804" s="42"/>
      <c r="J804" s="42"/>
      <c r="K804" s="42" t="s">
        <v>35</v>
      </c>
      <c r="L804" s="39">
        <v>5</v>
      </c>
      <c r="M804" s="151">
        <v>387</v>
      </c>
      <c r="N804" s="153">
        <f t="shared" si="52"/>
        <v>387</v>
      </c>
      <c r="O804" s="32"/>
      <c r="P804" s="35">
        <f t="shared" si="51"/>
        <v>0</v>
      </c>
      <c r="Q804" s="6"/>
      <c r="R804" s="7"/>
      <c r="S804" s="8"/>
      <c r="T804" s="8"/>
      <c r="AB804" s="37"/>
      <c r="AC804" s="1"/>
      <c r="AD804" s="1"/>
      <c r="AH804" s="179" t="s">
        <v>1587</v>
      </c>
    </row>
    <row r="805" spans="2:34" ht="14.45" customHeight="1">
      <c r="B805" s="33"/>
      <c r="C805" s="45"/>
      <c r="D805" s="41" t="s">
        <v>1585</v>
      </c>
      <c r="E805" s="41" t="s">
        <v>1586</v>
      </c>
      <c r="F805" s="42">
        <v>5</v>
      </c>
      <c r="G805" s="42" t="s">
        <v>65</v>
      </c>
      <c r="H805" s="51"/>
      <c r="I805" s="51" t="s">
        <v>76</v>
      </c>
      <c r="J805" s="51"/>
      <c r="K805" s="42" t="s">
        <v>35</v>
      </c>
      <c r="L805" s="39">
        <v>5</v>
      </c>
      <c r="M805" s="150">
        <v>466.5</v>
      </c>
      <c r="N805" s="153">
        <f t="shared" si="52"/>
        <v>466.5</v>
      </c>
      <c r="O805" s="32"/>
      <c r="P805" s="35">
        <f t="shared" si="51"/>
        <v>0</v>
      </c>
      <c r="Q805" s="6" t="s">
        <v>24</v>
      </c>
      <c r="R805" s="7">
        <f>O805*M805</f>
        <v>0</v>
      </c>
      <c r="S805" s="8"/>
      <c r="T805" s="8"/>
      <c r="AB805" s="37"/>
      <c r="AC805" s="1"/>
      <c r="AD805" s="1"/>
      <c r="AH805" s="179" t="s">
        <v>1588</v>
      </c>
    </row>
    <row r="806" spans="2:34" ht="14.45" customHeight="1">
      <c r="B806" s="33" t="s">
        <v>4369</v>
      </c>
      <c r="C806" s="40"/>
      <c r="D806" s="41" t="s">
        <v>1590</v>
      </c>
      <c r="E806" s="41" t="s">
        <v>1591</v>
      </c>
      <c r="F806" s="33">
        <v>7</v>
      </c>
      <c r="G806" s="39" t="s">
        <v>33</v>
      </c>
      <c r="H806" s="39" t="s">
        <v>43</v>
      </c>
      <c r="I806" s="39"/>
      <c r="J806" s="39"/>
      <c r="K806" s="39" t="s">
        <v>35</v>
      </c>
      <c r="L806" s="43">
        <v>5</v>
      </c>
      <c r="M806" s="150">
        <v>971.72775000000013</v>
      </c>
      <c r="N806" s="153">
        <f t="shared" si="52"/>
        <v>971.72775000000013</v>
      </c>
      <c r="O806" s="32"/>
      <c r="P806" s="35">
        <f t="shared" si="51"/>
        <v>0</v>
      </c>
      <c r="Q806" s="6"/>
      <c r="R806" s="7"/>
      <c r="S806" s="8"/>
      <c r="T806" s="8"/>
      <c r="AB806" s="37"/>
      <c r="AC806" s="1"/>
      <c r="AD806" s="1"/>
      <c r="AH806" s="179" t="s">
        <v>1589</v>
      </c>
    </row>
    <row r="807" spans="2:34" ht="14.45" customHeight="1">
      <c r="B807" s="33" t="s">
        <v>4370</v>
      </c>
      <c r="C807" s="49" t="s">
        <v>59</v>
      </c>
      <c r="D807" s="34" t="s">
        <v>1593</v>
      </c>
      <c r="E807" s="34" t="s">
        <v>1594</v>
      </c>
      <c r="F807" s="42">
        <v>5</v>
      </c>
      <c r="G807" s="42" t="s">
        <v>65</v>
      </c>
      <c r="H807" s="42" t="s">
        <v>34</v>
      </c>
      <c r="I807" s="42"/>
      <c r="J807" s="42"/>
      <c r="K807" s="42" t="s">
        <v>35</v>
      </c>
      <c r="L807" s="39">
        <v>5</v>
      </c>
      <c r="M807" s="151">
        <v>480</v>
      </c>
      <c r="N807" s="153">
        <f t="shared" si="52"/>
        <v>480</v>
      </c>
      <c r="O807" s="32"/>
      <c r="P807" s="35">
        <f t="shared" si="51"/>
        <v>0</v>
      </c>
      <c r="Q807" s="6"/>
      <c r="R807" s="7"/>
      <c r="S807" s="8"/>
      <c r="T807" s="8"/>
      <c r="AB807" s="37"/>
      <c r="AC807" s="1"/>
      <c r="AD807" s="1"/>
      <c r="AH807" s="179" t="s">
        <v>1592</v>
      </c>
    </row>
    <row r="808" spans="2:34" ht="14.45" customHeight="1">
      <c r="B808" s="33"/>
      <c r="C808" s="45"/>
      <c r="D808" s="36" t="s">
        <v>1593</v>
      </c>
      <c r="E808" s="36" t="s">
        <v>1594</v>
      </c>
      <c r="F808" s="42">
        <v>10</v>
      </c>
      <c r="G808" s="42" t="s">
        <v>48</v>
      </c>
      <c r="H808" s="42" t="s">
        <v>134</v>
      </c>
      <c r="I808" s="42"/>
      <c r="J808" s="42"/>
      <c r="K808" s="42" t="s">
        <v>29</v>
      </c>
      <c r="L808" s="39">
        <v>1</v>
      </c>
      <c r="M808" s="150">
        <v>1289.9999999999998</v>
      </c>
      <c r="N808" s="153">
        <f t="shared" si="52"/>
        <v>1289.9999999999998</v>
      </c>
      <c r="O808" s="32"/>
      <c r="P808" s="35">
        <f t="shared" si="51"/>
        <v>0</v>
      </c>
      <c r="Q808" s="6"/>
      <c r="R808" s="7"/>
      <c r="S808" s="8"/>
      <c r="T808" s="8"/>
      <c r="AB808" s="37"/>
      <c r="AC808" s="1"/>
      <c r="AD808" s="1"/>
      <c r="AH808" s="179" t="s">
        <v>1595</v>
      </c>
    </row>
    <row r="809" spans="2:34" ht="14.45" customHeight="1">
      <c r="B809" s="33" t="s">
        <v>4371</v>
      </c>
      <c r="C809" s="49" t="s">
        <v>59</v>
      </c>
      <c r="D809" s="34" t="s">
        <v>1597</v>
      </c>
      <c r="E809" s="34" t="s">
        <v>1598</v>
      </c>
      <c r="F809" s="42">
        <v>14</v>
      </c>
      <c r="G809" s="42" t="s">
        <v>86</v>
      </c>
      <c r="H809" s="42" t="s">
        <v>102</v>
      </c>
      <c r="I809" s="42"/>
      <c r="J809" s="42"/>
      <c r="K809" s="42" t="s">
        <v>35</v>
      </c>
      <c r="L809" s="39">
        <v>1</v>
      </c>
      <c r="M809" s="151">
        <v>1080</v>
      </c>
      <c r="N809" s="153">
        <f t="shared" si="52"/>
        <v>1080</v>
      </c>
      <c r="O809" s="32"/>
      <c r="P809" s="35">
        <f t="shared" si="51"/>
        <v>0</v>
      </c>
      <c r="Q809" s="6"/>
      <c r="R809" s="7"/>
      <c r="S809" s="8"/>
      <c r="T809" s="8"/>
      <c r="AB809" s="37"/>
      <c r="AC809" s="1"/>
      <c r="AD809" s="1"/>
      <c r="AH809" s="179" t="s">
        <v>1596</v>
      </c>
    </row>
    <row r="810" spans="2:34" ht="14.45" customHeight="1">
      <c r="B810" s="33"/>
      <c r="C810" s="45"/>
      <c r="D810" s="41" t="s">
        <v>5333</v>
      </c>
      <c r="E810" s="41" t="s">
        <v>5288</v>
      </c>
      <c r="F810" s="42">
        <v>5</v>
      </c>
      <c r="G810" s="42" t="s">
        <v>5269</v>
      </c>
      <c r="H810" s="51">
        <v>20</v>
      </c>
      <c r="I810" s="51"/>
      <c r="J810" s="51"/>
      <c r="K810" s="42" t="s">
        <v>35</v>
      </c>
      <c r="L810" s="39">
        <v>5</v>
      </c>
      <c r="M810" s="151">
        <v>491</v>
      </c>
      <c r="N810" s="153">
        <v>425</v>
      </c>
      <c r="O810" s="32"/>
      <c r="P810" s="35">
        <f t="shared" si="51"/>
        <v>0</v>
      </c>
      <c r="Q810" s="6"/>
      <c r="R810" s="7"/>
      <c r="S810" s="8"/>
      <c r="T810" s="8"/>
      <c r="AB810" s="37"/>
      <c r="AC810" s="1"/>
      <c r="AD810" s="1"/>
      <c r="AH810" s="179" t="s">
        <v>5202</v>
      </c>
    </row>
    <row r="811" spans="2:34" ht="14.45" customHeight="1">
      <c r="B811" s="33"/>
      <c r="C811" s="45"/>
      <c r="D811" s="41" t="s">
        <v>1600</v>
      </c>
      <c r="E811" s="41" t="s">
        <v>1601</v>
      </c>
      <c r="F811" s="39">
        <v>4</v>
      </c>
      <c r="G811" s="39" t="s">
        <v>5675</v>
      </c>
      <c r="H811" s="54"/>
      <c r="I811" s="51" t="s">
        <v>53</v>
      </c>
      <c r="J811" s="54"/>
      <c r="K811" s="42" t="s">
        <v>35</v>
      </c>
      <c r="L811" s="39">
        <v>5</v>
      </c>
      <c r="M811" s="150">
        <v>600</v>
      </c>
      <c r="N811" s="153">
        <f t="shared" ref="N811:N818" si="53">IF($N$4="в кассу предприятия",M811,IF($N$4="на счет ООО (КФХ)",M811*1.075,"-"))</f>
        <v>600</v>
      </c>
      <c r="O811" s="32"/>
      <c r="P811" s="35">
        <f t="shared" si="51"/>
        <v>0</v>
      </c>
      <c r="Q811" s="6"/>
      <c r="R811" s="7"/>
      <c r="S811" s="8"/>
      <c r="T811" s="8"/>
      <c r="AB811" s="37"/>
      <c r="AC811" s="1"/>
      <c r="AD811" s="1"/>
      <c r="AH811" s="179" t="s">
        <v>1599</v>
      </c>
    </row>
    <row r="812" spans="2:34" ht="14.45" customHeight="1">
      <c r="B812" s="33" t="s">
        <v>4372</v>
      </c>
      <c r="C812" s="45"/>
      <c r="D812" s="36" t="s">
        <v>1600</v>
      </c>
      <c r="E812" s="36" t="s">
        <v>1601</v>
      </c>
      <c r="F812" s="42">
        <v>5</v>
      </c>
      <c r="G812" s="42" t="s">
        <v>65</v>
      </c>
      <c r="H812" s="42" t="s">
        <v>789</v>
      </c>
      <c r="I812" s="42"/>
      <c r="J812" s="54"/>
      <c r="K812" s="42" t="s">
        <v>114</v>
      </c>
      <c r="L812" s="39">
        <v>5</v>
      </c>
      <c r="M812" s="150">
        <v>583.5</v>
      </c>
      <c r="N812" s="153">
        <f t="shared" si="53"/>
        <v>583.5</v>
      </c>
      <c r="O812" s="32"/>
      <c r="P812" s="35">
        <f t="shared" si="51"/>
        <v>0</v>
      </c>
      <c r="Q812" s="6"/>
      <c r="R812" s="7"/>
      <c r="S812" s="8"/>
      <c r="T812" s="8"/>
      <c r="AB812" s="37"/>
      <c r="AC812" s="1"/>
      <c r="AD812" s="1"/>
      <c r="AH812" s="179" t="s">
        <v>1602</v>
      </c>
    </row>
    <row r="813" spans="2:34" ht="14.45" customHeight="1">
      <c r="B813" s="33" t="s">
        <v>4373</v>
      </c>
      <c r="C813" s="45"/>
      <c r="D813" s="34" t="s">
        <v>1600</v>
      </c>
      <c r="E813" s="34" t="s">
        <v>1601</v>
      </c>
      <c r="F813" s="42">
        <v>5</v>
      </c>
      <c r="G813" s="42" t="s">
        <v>65</v>
      </c>
      <c r="H813" s="42" t="s">
        <v>53</v>
      </c>
      <c r="I813" s="42"/>
      <c r="J813" s="42"/>
      <c r="K813" s="42" t="s">
        <v>35</v>
      </c>
      <c r="L813" s="39">
        <v>5</v>
      </c>
      <c r="M813" s="151">
        <v>504</v>
      </c>
      <c r="N813" s="153">
        <f t="shared" si="53"/>
        <v>504</v>
      </c>
      <c r="O813" s="32"/>
      <c r="P813" s="35">
        <f t="shared" si="51"/>
        <v>0</v>
      </c>
      <c r="Q813" s="6"/>
      <c r="R813" s="7"/>
      <c r="S813" s="8"/>
      <c r="T813" s="8"/>
      <c r="AB813" s="37"/>
      <c r="AC813" s="1"/>
      <c r="AD813" s="1"/>
      <c r="AH813" s="179" t="s">
        <v>1603</v>
      </c>
    </row>
    <row r="814" spans="2:34" ht="14.45" customHeight="1">
      <c r="B814" s="33" t="s">
        <v>4374</v>
      </c>
      <c r="C814" s="49" t="s">
        <v>59</v>
      </c>
      <c r="D814" s="34" t="s">
        <v>1600</v>
      </c>
      <c r="E814" s="34" t="s">
        <v>1601</v>
      </c>
      <c r="F814" s="42">
        <v>14</v>
      </c>
      <c r="G814" s="42" t="s">
        <v>86</v>
      </c>
      <c r="H814" s="42" t="s">
        <v>76</v>
      </c>
      <c r="I814" s="42"/>
      <c r="J814" s="42"/>
      <c r="K814" s="42" t="s">
        <v>29</v>
      </c>
      <c r="L814" s="39">
        <v>1</v>
      </c>
      <c r="M814" s="151">
        <v>2693</v>
      </c>
      <c r="N814" s="153">
        <f t="shared" si="53"/>
        <v>2693</v>
      </c>
      <c r="O814" s="32"/>
      <c r="P814" s="35">
        <f t="shared" si="51"/>
        <v>0</v>
      </c>
      <c r="Q814" s="6"/>
      <c r="R814" s="7"/>
      <c r="S814" s="8"/>
      <c r="T814" s="8"/>
      <c r="AB814" s="37"/>
      <c r="AC814" s="1"/>
      <c r="AD814" s="1"/>
      <c r="AH814" s="179" t="s">
        <v>1604</v>
      </c>
    </row>
    <row r="815" spans="2:34" ht="14.45" customHeight="1">
      <c r="B815" s="33"/>
      <c r="C815" s="41"/>
      <c r="D815" s="41" t="s">
        <v>1606</v>
      </c>
      <c r="E815" s="41" t="s">
        <v>1607</v>
      </c>
      <c r="F815" s="42">
        <v>10</v>
      </c>
      <c r="G815" s="42" t="s">
        <v>48</v>
      </c>
      <c r="H815" s="39" t="s">
        <v>356</v>
      </c>
      <c r="I815" s="39"/>
      <c r="J815" s="39"/>
      <c r="K815" s="39" t="s">
        <v>35</v>
      </c>
      <c r="L815" s="39">
        <v>1</v>
      </c>
      <c r="M815" s="150">
        <v>1582.5</v>
      </c>
      <c r="N815" s="153">
        <f t="shared" si="53"/>
        <v>1582.5</v>
      </c>
      <c r="O815" s="32"/>
      <c r="P815" s="35">
        <f t="shared" si="51"/>
        <v>0</v>
      </c>
      <c r="Q815" s="6"/>
      <c r="R815" s="7"/>
      <c r="S815" s="8"/>
      <c r="T815" s="8"/>
      <c r="AB815" s="37"/>
      <c r="AC815" s="1"/>
      <c r="AD815" s="1"/>
      <c r="AH815" s="179" t="s">
        <v>1605</v>
      </c>
    </row>
    <row r="816" spans="2:34" ht="14.45" customHeight="1">
      <c r="B816" s="33" t="s">
        <v>4375</v>
      </c>
      <c r="C816" s="49" t="s">
        <v>59</v>
      </c>
      <c r="D816" s="36" t="s">
        <v>1609</v>
      </c>
      <c r="E816" s="36" t="s">
        <v>1610</v>
      </c>
      <c r="F816" s="42">
        <v>5</v>
      </c>
      <c r="G816" s="42" t="s">
        <v>65</v>
      </c>
      <c r="H816" s="42" t="s">
        <v>789</v>
      </c>
      <c r="I816" s="42"/>
      <c r="J816" s="42"/>
      <c r="K816" s="42" t="s">
        <v>114</v>
      </c>
      <c r="L816" s="39">
        <v>5</v>
      </c>
      <c r="M816" s="150">
        <v>519</v>
      </c>
      <c r="N816" s="153">
        <f t="shared" si="53"/>
        <v>519</v>
      </c>
      <c r="O816" s="32"/>
      <c r="P816" s="35">
        <f t="shared" si="51"/>
        <v>0</v>
      </c>
      <c r="Q816" s="6"/>
      <c r="R816" s="7"/>
      <c r="S816" s="8"/>
      <c r="T816" s="8"/>
      <c r="AB816" s="37"/>
      <c r="AC816" s="1"/>
      <c r="AD816" s="1"/>
      <c r="AH816" s="179" t="s">
        <v>1608</v>
      </c>
    </row>
    <row r="817" spans="2:34" ht="14.45" customHeight="1">
      <c r="B817" s="33"/>
      <c r="C817" s="45"/>
      <c r="D817" s="34" t="s">
        <v>1609</v>
      </c>
      <c r="E817" s="34" t="s">
        <v>1610</v>
      </c>
      <c r="F817" s="42">
        <v>5</v>
      </c>
      <c r="G817" s="42" t="s">
        <v>65</v>
      </c>
      <c r="H817" s="42">
        <v>20</v>
      </c>
      <c r="I817" s="42"/>
      <c r="J817" s="42"/>
      <c r="K817" s="42" t="s">
        <v>35</v>
      </c>
      <c r="L817" s="39">
        <v>5</v>
      </c>
      <c r="M817" s="151">
        <v>491</v>
      </c>
      <c r="N817" s="153">
        <f t="shared" si="53"/>
        <v>491</v>
      </c>
      <c r="O817" s="32"/>
      <c r="P817" s="35">
        <f t="shared" si="51"/>
        <v>0</v>
      </c>
      <c r="Q817" s="6" t="s">
        <v>24</v>
      </c>
      <c r="R817" s="7">
        <f>O817*M817</f>
        <v>0</v>
      </c>
      <c r="S817" s="8"/>
      <c r="T817" s="8"/>
      <c r="AB817" s="37"/>
      <c r="AC817" s="1"/>
      <c r="AD817" s="1"/>
      <c r="AH817" s="179" t="s">
        <v>1611</v>
      </c>
    </row>
    <row r="818" spans="2:34" ht="14.45" customHeight="1">
      <c r="B818" s="33"/>
      <c r="C818" s="45"/>
      <c r="D818" s="36" t="s">
        <v>1609</v>
      </c>
      <c r="E818" s="36" t="s">
        <v>1610</v>
      </c>
      <c r="F818" s="42">
        <v>9</v>
      </c>
      <c r="G818" s="42" t="s">
        <v>326</v>
      </c>
      <c r="H818" s="42" t="s">
        <v>110</v>
      </c>
      <c r="I818" s="42"/>
      <c r="J818" s="52"/>
      <c r="K818" s="42" t="s">
        <v>35</v>
      </c>
      <c r="L818" s="39">
        <v>1</v>
      </c>
      <c r="M818" s="150">
        <v>994.5</v>
      </c>
      <c r="N818" s="153">
        <f t="shared" si="53"/>
        <v>994.5</v>
      </c>
      <c r="O818" s="32"/>
      <c r="P818" s="35">
        <f t="shared" si="51"/>
        <v>0</v>
      </c>
      <c r="Q818" s="6"/>
      <c r="R818" s="7"/>
      <c r="S818" s="8"/>
      <c r="T818" s="8"/>
      <c r="AB818" s="37"/>
      <c r="AC818" s="1"/>
      <c r="AD818" s="1"/>
      <c r="AH818" s="179" t="s">
        <v>1612</v>
      </c>
    </row>
    <row r="819" spans="2:34" ht="14.45" customHeight="1">
      <c r="B819" s="33" t="s">
        <v>5256</v>
      </c>
      <c r="C819" s="45"/>
      <c r="D819" s="41" t="s">
        <v>5334</v>
      </c>
      <c r="E819" s="41" t="s">
        <v>5315</v>
      </c>
      <c r="F819" s="42">
        <v>15</v>
      </c>
      <c r="G819" s="42" t="s">
        <v>40</v>
      </c>
      <c r="H819" s="51" t="s">
        <v>363</v>
      </c>
      <c r="I819" s="51"/>
      <c r="J819" s="51"/>
      <c r="K819" s="42" t="s">
        <v>114</v>
      </c>
      <c r="L819" s="39">
        <v>1</v>
      </c>
      <c r="M819" s="151">
        <v>2494</v>
      </c>
      <c r="N819" s="153">
        <v>2160</v>
      </c>
      <c r="O819" s="32"/>
      <c r="P819" s="35">
        <f t="shared" si="51"/>
        <v>0</v>
      </c>
      <c r="Q819" s="6"/>
      <c r="R819" s="7"/>
      <c r="S819" s="8"/>
      <c r="T819" s="8"/>
      <c r="AB819" s="37"/>
      <c r="AC819" s="1"/>
      <c r="AD819" s="1"/>
      <c r="AH819" s="179" t="s">
        <v>5203</v>
      </c>
    </row>
    <row r="820" spans="2:34" ht="14.45" customHeight="1">
      <c r="B820" s="33" t="s">
        <v>4376</v>
      </c>
      <c r="C820" s="49"/>
      <c r="D820" s="36" t="s">
        <v>1614</v>
      </c>
      <c r="E820" s="36" t="s">
        <v>1615</v>
      </c>
      <c r="F820" s="42">
        <v>5</v>
      </c>
      <c r="G820" s="42" t="s">
        <v>65</v>
      </c>
      <c r="H820" s="42" t="s">
        <v>356</v>
      </c>
      <c r="I820" s="42"/>
      <c r="J820" s="42"/>
      <c r="K820" s="42" t="s">
        <v>114</v>
      </c>
      <c r="L820" s="39">
        <v>5</v>
      </c>
      <c r="M820" s="150">
        <v>538.5</v>
      </c>
      <c r="N820" s="153">
        <f t="shared" ref="N820:N848" si="54">IF($N$4="в кассу предприятия",M820,IF($N$4="на счет ООО (КФХ)",M820*1.075,"-"))</f>
        <v>538.5</v>
      </c>
      <c r="O820" s="32"/>
      <c r="P820" s="35">
        <f t="shared" si="51"/>
        <v>0</v>
      </c>
      <c r="Q820" s="6"/>
      <c r="R820" s="7"/>
      <c r="S820" s="8"/>
      <c r="T820" s="8"/>
      <c r="AB820" s="37"/>
      <c r="AC820" s="1"/>
      <c r="AD820" s="1"/>
      <c r="AH820" s="179" t="s">
        <v>1613</v>
      </c>
    </row>
    <row r="821" spans="2:34" ht="14.45" customHeight="1">
      <c r="B821" s="33"/>
      <c r="C821" s="45"/>
      <c r="D821" s="34" t="s">
        <v>1614</v>
      </c>
      <c r="E821" s="34" t="s">
        <v>1615</v>
      </c>
      <c r="F821" s="42">
        <v>5</v>
      </c>
      <c r="G821" s="42" t="s">
        <v>65</v>
      </c>
      <c r="H821" s="42" t="s">
        <v>816</v>
      </c>
      <c r="I821" s="42"/>
      <c r="J821" s="42"/>
      <c r="K821" s="42" t="s">
        <v>114</v>
      </c>
      <c r="L821" s="39">
        <v>5</v>
      </c>
      <c r="M821" s="151">
        <v>369</v>
      </c>
      <c r="N821" s="153">
        <f t="shared" si="54"/>
        <v>369</v>
      </c>
      <c r="O821" s="32"/>
      <c r="P821" s="35">
        <f t="shared" si="51"/>
        <v>0</v>
      </c>
      <c r="Q821" s="6"/>
      <c r="R821" s="7"/>
      <c r="S821" s="8"/>
      <c r="T821" s="8"/>
      <c r="AB821" s="37"/>
      <c r="AC821" s="1"/>
      <c r="AD821" s="1"/>
      <c r="AH821" s="179" t="s">
        <v>1616</v>
      </c>
    </row>
    <row r="822" spans="2:34" ht="14.45" customHeight="1">
      <c r="B822" s="33" t="s">
        <v>4377</v>
      </c>
      <c r="C822" s="45"/>
      <c r="D822" s="34" t="s">
        <v>1614</v>
      </c>
      <c r="E822" s="34" t="s">
        <v>1615</v>
      </c>
      <c r="F822" s="33">
        <v>17</v>
      </c>
      <c r="G822" s="42" t="s">
        <v>1463</v>
      </c>
      <c r="H822" s="42" t="s">
        <v>102</v>
      </c>
      <c r="I822" s="42"/>
      <c r="J822" s="42"/>
      <c r="K822" s="42" t="s">
        <v>120</v>
      </c>
      <c r="L822" s="39">
        <v>1</v>
      </c>
      <c r="M822" s="151">
        <v>1095</v>
      </c>
      <c r="N822" s="153">
        <f t="shared" si="54"/>
        <v>1095</v>
      </c>
      <c r="O822" s="32"/>
      <c r="P822" s="35">
        <f t="shared" si="51"/>
        <v>0</v>
      </c>
      <c r="Q822" s="6"/>
      <c r="R822" s="7"/>
      <c r="S822" s="8"/>
      <c r="T822" s="8"/>
      <c r="AB822" s="37"/>
      <c r="AC822" s="1"/>
      <c r="AD822" s="1"/>
      <c r="AH822" s="179" t="s">
        <v>1617</v>
      </c>
    </row>
    <row r="823" spans="2:34" ht="14.45" customHeight="1">
      <c r="B823" s="33" t="s">
        <v>4378</v>
      </c>
      <c r="C823" s="49" t="s">
        <v>59</v>
      </c>
      <c r="D823" s="36" t="s">
        <v>1619</v>
      </c>
      <c r="E823" s="36" t="s">
        <v>1620</v>
      </c>
      <c r="F823" s="42">
        <v>5</v>
      </c>
      <c r="G823" s="42" t="s">
        <v>65</v>
      </c>
      <c r="H823" s="42" t="s">
        <v>110</v>
      </c>
      <c r="I823" s="42"/>
      <c r="J823" s="42"/>
      <c r="K823" s="42" t="s">
        <v>35</v>
      </c>
      <c r="L823" s="39">
        <v>5</v>
      </c>
      <c r="M823" s="150">
        <v>540</v>
      </c>
      <c r="N823" s="153">
        <f t="shared" si="54"/>
        <v>540</v>
      </c>
      <c r="O823" s="32"/>
      <c r="P823" s="35">
        <f t="shared" si="51"/>
        <v>0</v>
      </c>
      <c r="Q823" s="6"/>
      <c r="R823" s="7"/>
      <c r="S823" s="8"/>
      <c r="T823" s="8"/>
      <c r="AB823" s="37"/>
      <c r="AC823" s="1"/>
      <c r="AD823" s="1"/>
      <c r="AH823" s="179" t="s">
        <v>1618</v>
      </c>
    </row>
    <row r="824" spans="2:34" ht="14.45" customHeight="1">
      <c r="B824" s="33"/>
      <c r="C824" s="45"/>
      <c r="D824" s="34" t="s">
        <v>1619</v>
      </c>
      <c r="E824" s="34" t="s">
        <v>1620</v>
      </c>
      <c r="F824" s="42">
        <v>13</v>
      </c>
      <c r="G824" s="42" t="s">
        <v>273</v>
      </c>
      <c r="H824" s="42">
        <v>80</v>
      </c>
      <c r="I824" s="51"/>
      <c r="J824" s="51"/>
      <c r="K824" s="42" t="s">
        <v>35</v>
      </c>
      <c r="L824" s="39">
        <v>1</v>
      </c>
      <c r="M824" s="151">
        <v>1292</v>
      </c>
      <c r="N824" s="153">
        <f t="shared" si="54"/>
        <v>1292</v>
      </c>
      <c r="O824" s="32"/>
      <c r="P824" s="35">
        <f t="shared" si="51"/>
        <v>0</v>
      </c>
      <c r="Q824" s="6" t="s">
        <v>24</v>
      </c>
      <c r="R824" s="7">
        <f>O824*M824</f>
        <v>0</v>
      </c>
      <c r="S824" s="8"/>
      <c r="T824" s="8"/>
      <c r="AB824" s="37"/>
      <c r="AC824" s="1"/>
      <c r="AD824" s="1"/>
      <c r="AH824" s="179" t="s">
        <v>1621</v>
      </c>
    </row>
    <row r="825" spans="2:34" ht="14.45" customHeight="1">
      <c r="B825" s="33"/>
      <c r="C825" s="41"/>
      <c r="D825" s="41" t="s">
        <v>1623</v>
      </c>
      <c r="E825" s="41" t="s">
        <v>1624</v>
      </c>
      <c r="F825" s="33">
        <v>7</v>
      </c>
      <c r="G825" s="42" t="s">
        <v>33</v>
      </c>
      <c r="H825" s="39" t="s">
        <v>110</v>
      </c>
      <c r="I825" s="39"/>
      <c r="J825" s="39"/>
      <c r="K825" s="39" t="s">
        <v>35</v>
      </c>
      <c r="L825" s="39">
        <v>5</v>
      </c>
      <c r="M825" s="150">
        <v>682.49999999999989</v>
      </c>
      <c r="N825" s="153">
        <f t="shared" si="54"/>
        <v>682.49999999999989</v>
      </c>
      <c r="O825" s="32"/>
      <c r="P825" s="35">
        <f t="shared" si="51"/>
        <v>0</v>
      </c>
      <c r="Q825" s="6"/>
      <c r="R825" s="7"/>
      <c r="S825" s="8"/>
      <c r="T825" s="8"/>
      <c r="AB825" s="37"/>
      <c r="AC825" s="1"/>
      <c r="AD825" s="1"/>
      <c r="AH825" s="179" t="s">
        <v>1622</v>
      </c>
    </row>
    <row r="826" spans="2:34" ht="14.45" customHeight="1">
      <c r="B826" s="33" t="s">
        <v>4379</v>
      </c>
      <c r="C826" s="49" t="s">
        <v>59</v>
      </c>
      <c r="D826" s="36" t="s">
        <v>1626</v>
      </c>
      <c r="E826" s="36" t="s">
        <v>1627</v>
      </c>
      <c r="F826" s="42">
        <v>2</v>
      </c>
      <c r="G826" s="42" t="s">
        <v>394</v>
      </c>
      <c r="H826" s="42">
        <v>40</v>
      </c>
      <c r="I826" s="42"/>
      <c r="J826" s="42"/>
      <c r="K826" s="42" t="s">
        <v>114</v>
      </c>
      <c r="L826" s="39">
        <v>5</v>
      </c>
      <c r="M826" s="150">
        <v>328.5</v>
      </c>
      <c r="N826" s="153">
        <f t="shared" si="54"/>
        <v>328.5</v>
      </c>
      <c r="O826" s="32"/>
      <c r="P826" s="35">
        <f t="shared" si="51"/>
        <v>0</v>
      </c>
      <c r="Q826" s="6"/>
      <c r="R826" s="7"/>
      <c r="S826" s="8"/>
      <c r="T826" s="8"/>
      <c r="AB826" s="37"/>
      <c r="AC826" s="1"/>
      <c r="AD826" s="1"/>
      <c r="AH826" s="179" t="s">
        <v>1625</v>
      </c>
    </row>
    <row r="827" spans="2:34" ht="14.45" customHeight="1">
      <c r="B827" s="33" t="s">
        <v>4381</v>
      </c>
      <c r="C827" s="45"/>
      <c r="D827" s="36" t="s">
        <v>1626</v>
      </c>
      <c r="E827" s="36" t="s">
        <v>1627</v>
      </c>
      <c r="F827" s="42">
        <v>5</v>
      </c>
      <c r="G827" s="42" t="s">
        <v>65</v>
      </c>
      <c r="H827" s="42" t="s">
        <v>102</v>
      </c>
      <c r="I827" s="42"/>
      <c r="J827" s="42"/>
      <c r="K827" s="42" t="s">
        <v>114</v>
      </c>
      <c r="L827" s="39">
        <v>5</v>
      </c>
      <c r="M827" s="150">
        <v>487.5</v>
      </c>
      <c r="N827" s="153">
        <f t="shared" si="54"/>
        <v>487.5</v>
      </c>
      <c r="O827" s="32"/>
      <c r="P827" s="35">
        <f t="shared" si="51"/>
        <v>0</v>
      </c>
      <c r="Q827" s="6"/>
      <c r="R827" s="7"/>
      <c r="S827" s="8"/>
      <c r="T827" s="8"/>
      <c r="AB827" s="37"/>
      <c r="AC827" s="1"/>
      <c r="AD827" s="1"/>
      <c r="AH827" s="179" t="s">
        <v>1630</v>
      </c>
    </row>
    <row r="828" spans="2:34" ht="14.45" customHeight="1">
      <c r="B828" s="33" t="s">
        <v>4382</v>
      </c>
      <c r="C828" s="45"/>
      <c r="D828" s="36" t="s">
        <v>1626</v>
      </c>
      <c r="E828" s="36" t="s">
        <v>1627</v>
      </c>
      <c r="F828" s="42">
        <v>5</v>
      </c>
      <c r="G828" s="42" t="s">
        <v>65</v>
      </c>
      <c r="H828" s="42" t="s">
        <v>116</v>
      </c>
      <c r="I828" s="42"/>
      <c r="J828" s="42"/>
      <c r="K828" s="42" t="s">
        <v>114</v>
      </c>
      <c r="L828" s="39">
        <v>5</v>
      </c>
      <c r="M828" s="150">
        <v>535.5</v>
      </c>
      <c r="N828" s="153">
        <f t="shared" si="54"/>
        <v>535.5</v>
      </c>
      <c r="O828" s="32"/>
      <c r="P828" s="35">
        <f t="shared" si="51"/>
        <v>0</v>
      </c>
      <c r="Q828" s="6"/>
      <c r="R828" s="7"/>
      <c r="S828" s="8"/>
      <c r="T828" s="8"/>
      <c r="AB828" s="37"/>
      <c r="AC828" s="1"/>
      <c r="AD828" s="1"/>
      <c r="AH828" s="179" t="s">
        <v>1631</v>
      </c>
    </row>
    <row r="829" spans="2:34" ht="14.45" customHeight="1">
      <c r="B829" s="33" t="s">
        <v>4383</v>
      </c>
      <c r="C829" s="49"/>
      <c r="D829" s="36" t="s">
        <v>1626</v>
      </c>
      <c r="E829" s="36" t="s">
        <v>1627</v>
      </c>
      <c r="F829" s="42">
        <v>5</v>
      </c>
      <c r="G829" s="42" t="s">
        <v>65</v>
      </c>
      <c r="H829" s="42"/>
      <c r="I829" s="42"/>
      <c r="J829" s="57"/>
      <c r="K829" s="42" t="s">
        <v>29</v>
      </c>
      <c r="L829" s="39">
        <v>5</v>
      </c>
      <c r="M829" s="150">
        <v>467.33304527868648</v>
      </c>
      <c r="N829" s="153">
        <f t="shared" si="54"/>
        <v>467.33304527868648</v>
      </c>
      <c r="O829" s="32"/>
      <c r="P829" s="35">
        <f t="shared" si="51"/>
        <v>0</v>
      </c>
      <c r="Q829" s="6"/>
      <c r="R829" s="7"/>
      <c r="S829" s="8"/>
      <c r="T829" s="8"/>
      <c r="AB829" s="37"/>
      <c r="AC829" s="1"/>
      <c r="AD829" s="1"/>
      <c r="AH829" s="179" t="s">
        <v>1632</v>
      </c>
    </row>
    <row r="830" spans="2:34" ht="14.45" customHeight="1">
      <c r="B830" s="33"/>
      <c r="C830" s="45"/>
      <c r="D830" s="34" t="s">
        <v>1626</v>
      </c>
      <c r="E830" s="34" t="s">
        <v>1627</v>
      </c>
      <c r="F830" s="42">
        <v>5</v>
      </c>
      <c r="G830" s="42" t="s">
        <v>65</v>
      </c>
      <c r="H830" s="42" t="s">
        <v>170</v>
      </c>
      <c r="I830" s="51"/>
      <c r="J830" s="51"/>
      <c r="K830" s="42" t="s">
        <v>35</v>
      </c>
      <c r="L830" s="39">
        <v>5</v>
      </c>
      <c r="M830" s="151">
        <v>449</v>
      </c>
      <c r="N830" s="153">
        <f t="shared" si="54"/>
        <v>449</v>
      </c>
      <c r="O830" s="32"/>
      <c r="P830" s="35">
        <f t="shared" si="51"/>
        <v>0</v>
      </c>
      <c r="Q830" s="6"/>
      <c r="R830" s="7"/>
      <c r="S830" s="8"/>
      <c r="T830" s="8"/>
      <c r="AB830" s="37"/>
      <c r="AC830" s="1"/>
      <c r="AD830" s="1"/>
      <c r="AH830" s="179" t="s">
        <v>1633</v>
      </c>
    </row>
    <row r="831" spans="2:34" ht="14.45" customHeight="1">
      <c r="B831" s="33" t="s">
        <v>4384</v>
      </c>
      <c r="C831" s="45"/>
      <c r="D831" s="34" t="s">
        <v>1626</v>
      </c>
      <c r="E831" s="34" t="s">
        <v>1627</v>
      </c>
      <c r="F831" s="42">
        <v>5</v>
      </c>
      <c r="G831" s="42" t="s">
        <v>65</v>
      </c>
      <c r="H831" s="42" t="s">
        <v>1080</v>
      </c>
      <c r="I831" s="51"/>
      <c r="J831" s="51"/>
      <c r="K831" s="42" t="s">
        <v>114</v>
      </c>
      <c r="L831" s="39">
        <v>5</v>
      </c>
      <c r="M831" s="151">
        <v>425</v>
      </c>
      <c r="N831" s="153">
        <f t="shared" si="54"/>
        <v>425</v>
      </c>
      <c r="O831" s="32"/>
      <c r="P831" s="35">
        <f t="shared" si="51"/>
        <v>0</v>
      </c>
      <c r="Q831" s="6"/>
      <c r="R831" s="7"/>
      <c r="S831" s="8"/>
      <c r="T831" s="8"/>
      <c r="AB831" s="37"/>
      <c r="AC831" s="1"/>
      <c r="AD831" s="1"/>
      <c r="AH831" s="179" t="s">
        <v>1634</v>
      </c>
    </row>
    <row r="832" spans="2:34" ht="14.45" customHeight="1">
      <c r="B832" s="33" t="s">
        <v>4385</v>
      </c>
      <c r="C832" s="45"/>
      <c r="D832" s="36" t="s">
        <v>1626</v>
      </c>
      <c r="E832" s="36" t="s">
        <v>1627</v>
      </c>
      <c r="F832" s="33">
        <v>7</v>
      </c>
      <c r="G832" s="42" t="s">
        <v>33</v>
      </c>
      <c r="H832" s="42" t="s">
        <v>70</v>
      </c>
      <c r="I832" s="42"/>
      <c r="J832" s="51"/>
      <c r="K832" s="42" t="s">
        <v>114</v>
      </c>
      <c r="L832" s="39">
        <v>5</v>
      </c>
      <c r="M832" s="150">
        <v>685.5</v>
      </c>
      <c r="N832" s="153">
        <f t="shared" si="54"/>
        <v>685.5</v>
      </c>
      <c r="O832" s="32"/>
      <c r="P832" s="35">
        <f t="shared" si="51"/>
        <v>0</v>
      </c>
      <c r="Q832" s="6"/>
      <c r="R832" s="7"/>
      <c r="S832" s="8"/>
      <c r="T832" s="8"/>
      <c r="AB832" s="37"/>
      <c r="AC832" s="1"/>
      <c r="AD832" s="1"/>
      <c r="AH832" s="179" t="s">
        <v>1635</v>
      </c>
    </row>
    <row r="833" spans="2:34" ht="14.45" customHeight="1">
      <c r="B833" s="33" t="s">
        <v>4386</v>
      </c>
      <c r="C833" s="40"/>
      <c r="D833" s="41" t="s">
        <v>1626</v>
      </c>
      <c r="E833" s="41" t="s">
        <v>1637</v>
      </c>
      <c r="F833" s="33">
        <v>7</v>
      </c>
      <c r="G833" s="39" t="s">
        <v>33</v>
      </c>
      <c r="H833" s="39" t="s">
        <v>70</v>
      </c>
      <c r="I833" s="39"/>
      <c r="J833" s="39"/>
      <c r="K833" s="39" t="s">
        <v>35</v>
      </c>
      <c r="L833" s="43">
        <v>5</v>
      </c>
      <c r="M833" s="150">
        <v>808.47532500000023</v>
      </c>
      <c r="N833" s="153">
        <f t="shared" si="54"/>
        <v>808.47532500000023</v>
      </c>
      <c r="O833" s="32"/>
      <c r="P833" s="35">
        <f t="shared" si="51"/>
        <v>0</v>
      </c>
      <c r="Q833" s="6"/>
      <c r="R833" s="7"/>
      <c r="S833" s="8"/>
      <c r="T833" s="8"/>
      <c r="AB833" s="37"/>
      <c r="AC833" s="1"/>
      <c r="AD833" s="1"/>
      <c r="AH833" s="179" t="s">
        <v>1636</v>
      </c>
    </row>
    <row r="834" spans="2:34" ht="14.45" customHeight="1">
      <c r="B834" s="33" t="s">
        <v>4387</v>
      </c>
      <c r="C834" s="49"/>
      <c r="D834" s="36" t="s">
        <v>1626</v>
      </c>
      <c r="E834" s="36" t="s">
        <v>1627</v>
      </c>
      <c r="F834" s="42">
        <v>9</v>
      </c>
      <c r="G834" s="42" t="s">
        <v>326</v>
      </c>
      <c r="H834" s="42" t="s">
        <v>41</v>
      </c>
      <c r="I834" s="42"/>
      <c r="J834" s="51"/>
      <c r="K834" s="42" t="s">
        <v>114</v>
      </c>
      <c r="L834" s="39">
        <v>1</v>
      </c>
      <c r="M834" s="150">
        <v>999</v>
      </c>
      <c r="N834" s="153">
        <f t="shared" si="54"/>
        <v>999</v>
      </c>
      <c r="O834" s="32"/>
      <c r="P834" s="35">
        <f t="shared" si="51"/>
        <v>0</v>
      </c>
      <c r="Q834" s="6"/>
      <c r="R834" s="7"/>
      <c r="S834" s="8"/>
      <c r="T834" s="8"/>
      <c r="AB834" s="37"/>
      <c r="AC834" s="1"/>
      <c r="AD834" s="1"/>
      <c r="AH834" s="179" t="s">
        <v>1638</v>
      </c>
    </row>
    <row r="835" spans="2:34" ht="14.45" customHeight="1">
      <c r="B835" s="33" t="s">
        <v>4388</v>
      </c>
      <c r="C835" s="45"/>
      <c r="D835" s="34" t="s">
        <v>1626</v>
      </c>
      <c r="E835" s="34" t="s">
        <v>1627</v>
      </c>
      <c r="F835" s="42">
        <v>9</v>
      </c>
      <c r="G835" s="42" t="s">
        <v>326</v>
      </c>
      <c r="H835" s="42" t="s">
        <v>1640</v>
      </c>
      <c r="I835" s="42"/>
      <c r="J835" s="42"/>
      <c r="K835" s="42" t="s">
        <v>114</v>
      </c>
      <c r="L835" s="39">
        <v>1</v>
      </c>
      <c r="M835" s="151">
        <v>683</v>
      </c>
      <c r="N835" s="153">
        <f t="shared" si="54"/>
        <v>683</v>
      </c>
      <c r="O835" s="32"/>
      <c r="P835" s="35">
        <f t="shared" si="51"/>
        <v>0</v>
      </c>
      <c r="Q835" s="6"/>
      <c r="R835" s="7"/>
      <c r="S835" s="8"/>
      <c r="T835" s="8"/>
      <c r="AB835" s="37"/>
      <c r="AC835" s="1"/>
      <c r="AD835" s="1"/>
      <c r="AH835" s="179" t="s">
        <v>1639</v>
      </c>
    </row>
    <row r="836" spans="2:34" ht="14.45" customHeight="1">
      <c r="B836" s="33" t="s">
        <v>4389</v>
      </c>
      <c r="C836" s="45"/>
      <c r="D836" s="36" t="s">
        <v>1626</v>
      </c>
      <c r="E836" s="36" t="s">
        <v>1627</v>
      </c>
      <c r="F836" s="42">
        <v>10</v>
      </c>
      <c r="G836" s="42" t="s">
        <v>48</v>
      </c>
      <c r="H836" s="42" t="s">
        <v>208</v>
      </c>
      <c r="I836" s="42"/>
      <c r="J836" s="42"/>
      <c r="K836" s="42" t="s">
        <v>29</v>
      </c>
      <c r="L836" s="39">
        <v>1</v>
      </c>
      <c r="M836" s="150">
        <v>1702.4999999999998</v>
      </c>
      <c r="N836" s="153">
        <f t="shared" si="54"/>
        <v>1702.4999999999998</v>
      </c>
      <c r="O836" s="32"/>
      <c r="P836" s="35">
        <f t="shared" si="51"/>
        <v>0</v>
      </c>
      <c r="Q836" s="6"/>
      <c r="R836" s="7"/>
      <c r="S836" s="8"/>
      <c r="T836" s="8"/>
      <c r="AB836" s="37"/>
      <c r="AC836" s="1"/>
      <c r="AD836" s="1"/>
      <c r="AH836" s="179" t="s">
        <v>1641</v>
      </c>
    </row>
    <row r="837" spans="2:34" ht="14.45" customHeight="1">
      <c r="B837" s="33" t="s">
        <v>4390</v>
      </c>
      <c r="C837" s="45"/>
      <c r="D837" s="34" t="s">
        <v>1626</v>
      </c>
      <c r="E837" s="34" t="s">
        <v>1627</v>
      </c>
      <c r="F837" s="42">
        <v>10</v>
      </c>
      <c r="G837" s="42" t="s">
        <v>48</v>
      </c>
      <c r="H837" s="42" t="s">
        <v>41</v>
      </c>
      <c r="I837" s="51"/>
      <c r="J837" s="51"/>
      <c r="K837" s="42" t="s">
        <v>114</v>
      </c>
      <c r="L837" s="39">
        <v>1</v>
      </c>
      <c r="M837" s="151">
        <v>999</v>
      </c>
      <c r="N837" s="153">
        <f t="shared" si="54"/>
        <v>999</v>
      </c>
      <c r="O837" s="32"/>
      <c r="P837" s="35">
        <f t="shared" si="51"/>
        <v>0</v>
      </c>
      <c r="Q837" s="6"/>
      <c r="R837" s="7"/>
      <c r="S837" s="8"/>
      <c r="T837" s="8"/>
      <c r="AB837" s="37"/>
      <c r="AC837" s="1"/>
      <c r="AD837" s="1"/>
      <c r="AH837" s="179" t="s">
        <v>1642</v>
      </c>
    </row>
    <row r="838" spans="2:34" ht="14.45" customHeight="1">
      <c r="B838" s="33" t="s">
        <v>4391</v>
      </c>
      <c r="C838" s="49"/>
      <c r="D838" s="36" t="s">
        <v>1626</v>
      </c>
      <c r="E838" s="36" t="s">
        <v>1627</v>
      </c>
      <c r="F838" s="42">
        <v>14</v>
      </c>
      <c r="G838" s="42" t="s">
        <v>86</v>
      </c>
      <c r="H838" s="42" t="s">
        <v>123</v>
      </c>
      <c r="I838" s="42"/>
      <c r="J838" s="63"/>
      <c r="K838" s="42" t="s">
        <v>114</v>
      </c>
      <c r="L838" s="39">
        <v>1</v>
      </c>
      <c r="M838" s="150">
        <v>2352</v>
      </c>
      <c r="N838" s="153">
        <f t="shared" si="54"/>
        <v>2352</v>
      </c>
      <c r="O838" s="32"/>
      <c r="P838" s="35">
        <f t="shared" si="51"/>
        <v>0</v>
      </c>
      <c r="Q838" s="6"/>
      <c r="R838" s="7"/>
      <c r="S838" s="8"/>
      <c r="T838" s="8"/>
      <c r="AB838" s="37"/>
      <c r="AC838" s="1"/>
      <c r="AD838" s="1"/>
      <c r="AH838" s="179" t="s">
        <v>1643</v>
      </c>
    </row>
    <row r="839" spans="2:34" ht="14.45" customHeight="1">
      <c r="B839" s="33" t="s">
        <v>4391</v>
      </c>
      <c r="C839" s="49"/>
      <c r="D839" s="34" t="s">
        <v>1626</v>
      </c>
      <c r="E839" s="34" t="s">
        <v>1627</v>
      </c>
      <c r="F839" s="42">
        <v>14</v>
      </c>
      <c r="G839" s="42" t="s">
        <v>86</v>
      </c>
      <c r="H839" s="42" t="s">
        <v>123</v>
      </c>
      <c r="I839" s="42"/>
      <c r="J839" s="42"/>
      <c r="K839" s="42" t="s">
        <v>114</v>
      </c>
      <c r="L839" s="39">
        <v>1</v>
      </c>
      <c r="M839" s="151">
        <v>2117</v>
      </c>
      <c r="N839" s="153">
        <f t="shared" si="54"/>
        <v>2117</v>
      </c>
      <c r="O839" s="32"/>
      <c r="P839" s="35">
        <f t="shared" si="51"/>
        <v>0</v>
      </c>
      <c r="Q839" s="6"/>
      <c r="R839" s="7"/>
      <c r="S839" s="8"/>
      <c r="T839" s="8"/>
      <c r="AB839" s="37"/>
      <c r="AC839" s="1"/>
      <c r="AD839" s="1"/>
      <c r="AH839" s="179" t="s">
        <v>1643</v>
      </c>
    </row>
    <row r="840" spans="2:34" ht="14.45" customHeight="1">
      <c r="B840" s="33" t="s">
        <v>4380</v>
      </c>
      <c r="C840" s="45"/>
      <c r="D840" s="36" t="s">
        <v>1626</v>
      </c>
      <c r="E840" s="36" t="s">
        <v>1627</v>
      </c>
      <c r="F840" s="42">
        <v>15</v>
      </c>
      <c r="G840" s="42" t="s">
        <v>5676</v>
      </c>
      <c r="H840" s="42" t="s">
        <v>1629</v>
      </c>
      <c r="I840" s="42"/>
      <c r="J840" s="42"/>
      <c r="K840" s="42" t="s">
        <v>114</v>
      </c>
      <c r="L840" s="39">
        <v>1</v>
      </c>
      <c r="M840" s="150">
        <v>4641</v>
      </c>
      <c r="N840" s="153">
        <f t="shared" si="54"/>
        <v>4641</v>
      </c>
      <c r="O840" s="32"/>
      <c r="P840" s="35">
        <f t="shared" si="51"/>
        <v>0</v>
      </c>
      <c r="Q840" s="6"/>
      <c r="R840" s="7"/>
      <c r="S840" s="8"/>
      <c r="T840" s="8"/>
      <c r="AB840" s="37"/>
      <c r="AC840" s="1"/>
      <c r="AD840" s="1"/>
      <c r="AH840" s="179" t="s">
        <v>1628</v>
      </c>
    </row>
    <row r="841" spans="2:34" ht="14.45" customHeight="1">
      <c r="B841" s="33"/>
      <c r="C841" s="45"/>
      <c r="D841" s="34" t="s">
        <v>1626</v>
      </c>
      <c r="E841" s="34" t="s">
        <v>1627</v>
      </c>
      <c r="F841" s="33">
        <v>17</v>
      </c>
      <c r="G841" s="42" t="s">
        <v>1463</v>
      </c>
      <c r="H841" s="42" t="s">
        <v>123</v>
      </c>
      <c r="I841" s="54"/>
      <c r="J841" s="54"/>
      <c r="K841" s="42" t="s">
        <v>35</v>
      </c>
      <c r="L841" s="39">
        <v>1</v>
      </c>
      <c r="M841" s="151">
        <v>2930</v>
      </c>
      <c r="N841" s="153">
        <f t="shared" si="54"/>
        <v>2930</v>
      </c>
      <c r="O841" s="32"/>
      <c r="P841" s="35">
        <f t="shared" si="51"/>
        <v>0</v>
      </c>
      <c r="Q841" s="6"/>
      <c r="R841" s="7"/>
      <c r="S841" s="8"/>
      <c r="T841" s="8"/>
      <c r="AB841" s="37"/>
      <c r="AC841" s="1"/>
      <c r="AD841" s="1"/>
      <c r="AH841" s="179" t="s">
        <v>1646</v>
      </c>
    </row>
    <row r="842" spans="2:34" ht="14.45" customHeight="1">
      <c r="B842" s="33" t="s">
        <v>4394</v>
      </c>
      <c r="C842" s="49"/>
      <c r="D842" s="34" t="s">
        <v>1626</v>
      </c>
      <c r="E842" s="34" t="s">
        <v>1627</v>
      </c>
      <c r="F842" s="42">
        <v>18</v>
      </c>
      <c r="G842" s="42" t="s">
        <v>1466</v>
      </c>
      <c r="H842" s="42" t="s">
        <v>70</v>
      </c>
      <c r="I842" s="64"/>
      <c r="J842" s="64"/>
      <c r="K842" s="42" t="s">
        <v>120</v>
      </c>
      <c r="L842" s="39">
        <v>1</v>
      </c>
      <c r="M842" s="151">
        <v>812</v>
      </c>
      <c r="N842" s="153">
        <f t="shared" si="54"/>
        <v>812</v>
      </c>
      <c r="O842" s="32"/>
      <c r="P842" s="35">
        <f t="shared" si="51"/>
        <v>0</v>
      </c>
      <c r="Q842" s="6"/>
      <c r="R842" s="7"/>
      <c r="S842" s="8"/>
      <c r="T842" s="8"/>
      <c r="AB842" s="37"/>
      <c r="AC842" s="1"/>
      <c r="AD842" s="1"/>
      <c r="AH842" s="179" t="s">
        <v>1647</v>
      </c>
    </row>
    <row r="843" spans="2:34" ht="14.45" customHeight="1">
      <c r="B843" s="33" t="s">
        <v>4395</v>
      </c>
      <c r="C843" s="49"/>
      <c r="D843" s="34" t="s">
        <v>1626</v>
      </c>
      <c r="E843" s="34" t="s">
        <v>1627</v>
      </c>
      <c r="F843" s="33">
        <v>18</v>
      </c>
      <c r="G843" s="42" t="s">
        <v>1649</v>
      </c>
      <c r="H843" s="42" t="s">
        <v>123</v>
      </c>
      <c r="I843" s="42"/>
      <c r="J843" s="42"/>
      <c r="K843" s="42" t="s">
        <v>35</v>
      </c>
      <c r="L843" s="39">
        <v>1</v>
      </c>
      <c r="M843" s="151">
        <v>7744</v>
      </c>
      <c r="N843" s="153">
        <f t="shared" si="54"/>
        <v>7744</v>
      </c>
      <c r="O843" s="32"/>
      <c r="P843" s="35">
        <f t="shared" si="51"/>
        <v>0</v>
      </c>
      <c r="Q843" s="6"/>
      <c r="R843" s="7"/>
      <c r="S843" s="8"/>
      <c r="T843" s="8"/>
      <c r="AB843" s="37"/>
      <c r="AC843" s="1"/>
      <c r="AD843" s="1"/>
      <c r="AH843" s="179" t="s">
        <v>1648</v>
      </c>
    </row>
    <row r="844" spans="2:34" ht="14.45" customHeight="1">
      <c r="B844" s="33" t="s">
        <v>4392</v>
      </c>
      <c r="C844" s="49"/>
      <c r="D844" s="34" t="s">
        <v>1626</v>
      </c>
      <c r="E844" s="34" t="s">
        <v>1627</v>
      </c>
      <c r="F844" s="33">
        <v>23</v>
      </c>
      <c r="G844" s="42" t="s">
        <v>250</v>
      </c>
      <c r="H844" s="42" t="s">
        <v>119</v>
      </c>
      <c r="I844" s="52"/>
      <c r="J844" s="52"/>
      <c r="K844" s="42" t="s">
        <v>120</v>
      </c>
      <c r="L844" s="39">
        <v>1</v>
      </c>
      <c r="M844" s="151">
        <v>2925</v>
      </c>
      <c r="N844" s="153">
        <f t="shared" si="54"/>
        <v>2925</v>
      </c>
      <c r="O844" s="32"/>
      <c r="P844" s="35">
        <f t="shared" si="51"/>
        <v>0</v>
      </c>
      <c r="Q844" s="6"/>
      <c r="R844" s="7"/>
      <c r="S844" s="8"/>
      <c r="T844" s="8"/>
      <c r="AB844" s="37"/>
      <c r="AC844" s="1"/>
      <c r="AD844" s="1"/>
      <c r="AH844" s="179" t="s">
        <v>1644</v>
      </c>
    </row>
    <row r="845" spans="2:34" ht="14.45" customHeight="1">
      <c r="B845" s="33" t="s">
        <v>4393</v>
      </c>
      <c r="C845" s="49"/>
      <c r="D845" s="34" t="s">
        <v>1626</v>
      </c>
      <c r="E845" s="34" t="s">
        <v>1627</v>
      </c>
      <c r="F845" s="33">
        <v>23</v>
      </c>
      <c r="G845" s="42" t="s">
        <v>266</v>
      </c>
      <c r="H845" s="42" t="s">
        <v>119</v>
      </c>
      <c r="I845" s="54"/>
      <c r="J845" s="54"/>
      <c r="K845" s="42" t="s">
        <v>120</v>
      </c>
      <c r="L845" s="39">
        <v>1</v>
      </c>
      <c r="M845" s="151">
        <v>2505</v>
      </c>
      <c r="N845" s="153">
        <f t="shared" si="54"/>
        <v>2505</v>
      </c>
      <c r="O845" s="32"/>
      <c r="P845" s="35">
        <f t="shared" ref="P845:P908" si="55">IF($N$4="","-",IF(O845&lt;100,N845*O845,IF(O845&gt;=100,(O845*N845)*0.9)))</f>
        <v>0</v>
      </c>
      <c r="Q845" s="6"/>
      <c r="R845" s="7"/>
      <c r="S845" s="8"/>
      <c r="T845" s="8"/>
      <c r="AB845" s="37"/>
      <c r="AC845" s="1"/>
      <c r="AD845" s="1"/>
      <c r="AH845" s="179" t="s">
        <v>1645</v>
      </c>
    </row>
    <row r="846" spans="2:34" ht="14.45" customHeight="1">
      <c r="B846" s="33" t="s">
        <v>4397</v>
      </c>
      <c r="C846" s="45"/>
      <c r="D846" s="34" t="s">
        <v>1626</v>
      </c>
      <c r="E846" s="34" t="s">
        <v>1627</v>
      </c>
      <c r="F846" s="33">
        <v>24</v>
      </c>
      <c r="G846" s="42" t="s">
        <v>118</v>
      </c>
      <c r="H846" s="42" t="s">
        <v>535</v>
      </c>
      <c r="I846" s="42"/>
      <c r="J846" s="42"/>
      <c r="K846" s="42" t="s">
        <v>120</v>
      </c>
      <c r="L846" s="39">
        <v>1</v>
      </c>
      <c r="M846" s="151">
        <v>2630</v>
      </c>
      <c r="N846" s="153">
        <f t="shared" si="54"/>
        <v>2630</v>
      </c>
      <c r="O846" s="32"/>
      <c r="P846" s="35">
        <f t="shared" si="55"/>
        <v>0</v>
      </c>
      <c r="Q846" s="6"/>
      <c r="R846" s="7"/>
      <c r="S846" s="8"/>
      <c r="T846" s="8"/>
      <c r="AB846" s="37"/>
      <c r="AC846" s="1"/>
      <c r="AD846" s="1"/>
      <c r="AH846" s="179" t="s">
        <v>1651</v>
      </c>
    </row>
    <row r="847" spans="2:34" ht="14.45" customHeight="1">
      <c r="B847" s="33" t="s">
        <v>4398</v>
      </c>
      <c r="C847" s="49"/>
      <c r="D847" s="34" t="s">
        <v>1626</v>
      </c>
      <c r="E847" s="34" t="s">
        <v>1627</v>
      </c>
      <c r="F847" s="33">
        <v>24</v>
      </c>
      <c r="G847" s="42" t="s">
        <v>118</v>
      </c>
      <c r="H847" s="42" t="s">
        <v>257</v>
      </c>
      <c r="I847" s="42"/>
      <c r="J847" s="42"/>
      <c r="K847" s="42" t="s">
        <v>120</v>
      </c>
      <c r="L847" s="39">
        <v>1</v>
      </c>
      <c r="M847" s="151">
        <v>2910</v>
      </c>
      <c r="N847" s="153">
        <f t="shared" si="54"/>
        <v>2910</v>
      </c>
      <c r="O847" s="32"/>
      <c r="P847" s="35">
        <f t="shared" si="55"/>
        <v>0</v>
      </c>
      <c r="Q847" s="6"/>
      <c r="R847" s="7"/>
      <c r="S847" s="8"/>
      <c r="T847" s="8"/>
      <c r="AB847" s="37"/>
      <c r="AC847" s="1"/>
      <c r="AD847" s="1"/>
      <c r="AH847" s="179" t="s">
        <v>1652</v>
      </c>
    </row>
    <row r="848" spans="2:34" ht="14.45" customHeight="1">
      <c r="B848" s="33" t="s">
        <v>4399</v>
      </c>
      <c r="C848" s="49"/>
      <c r="D848" s="34" t="s">
        <v>1626</v>
      </c>
      <c r="E848" s="34" t="s">
        <v>1627</v>
      </c>
      <c r="F848" s="33">
        <v>24</v>
      </c>
      <c r="G848" s="42" t="s">
        <v>118</v>
      </c>
      <c r="H848" s="42" t="s">
        <v>70</v>
      </c>
      <c r="I848" s="51"/>
      <c r="J848" s="51"/>
      <c r="K848" s="42" t="s">
        <v>120</v>
      </c>
      <c r="L848" s="39">
        <v>1</v>
      </c>
      <c r="M848" s="151">
        <v>795</v>
      </c>
      <c r="N848" s="153">
        <f t="shared" si="54"/>
        <v>795</v>
      </c>
      <c r="O848" s="32"/>
      <c r="P848" s="35">
        <f t="shared" si="55"/>
        <v>0</v>
      </c>
      <c r="Q848" s="6"/>
      <c r="R848" s="7"/>
      <c r="S848" s="8"/>
      <c r="T848" s="8"/>
      <c r="AB848" s="37"/>
      <c r="AC848" s="1"/>
      <c r="AD848" s="1"/>
      <c r="AH848" s="179" t="s">
        <v>1653</v>
      </c>
    </row>
    <row r="849" spans="2:34" ht="14.45" customHeight="1">
      <c r="B849" s="33"/>
      <c r="C849" s="45"/>
      <c r="D849" s="41" t="s">
        <v>1654</v>
      </c>
      <c r="E849" s="41" t="s">
        <v>1655</v>
      </c>
      <c r="F849" s="42">
        <v>18</v>
      </c>
      <c r="G849" s="42" t="s">
        <v>207</v>
      </c>
      <c r="H849" s="51" t="s">
        <v>535</v>
      </c>
      <c r="I849" s="51"/>
      <c r="J849" s="51"/>
      <c r="K849" s="42" t="s">
        <v>35</v>
      </c>
      <c r="L849" s="39">
        <v>1</v>
      </c>
      <c r="M849" s="151">
        <v>4596</v>
      </c>
      <c r="N849" s="153">
        <v>3985</v>
      </c>
      <c r="O849" s="32"/>
      <c r="P849" s="35">
        <f t="shared" si="55"/>
        <v>0</v>
      </c>
      <c r="Q849" s="6"/>
      <c r="R849" s="7"/>
      <c r="S849" s="8"/>
      <c r="T849" s="8"/>
      <c r="AB849" s="37"/>
      <c r="AC849" s="1"/>
      <c r="AD849" s="1"/>
      <c r="AH849" s="179" t="s">
        <v>5204</v>
      </c>
    </row>
    <row r="850" spans="2:34" ht="14.45" customHeight="1">
      <c r="B850" s="33" t="s">
        <v>5257</v>
      </c>
      <c r="C850" s="45"/>
      <c r="D850" s="41" t="s">
        <v>1654</v>
      </c>
      <c r="E850" s="41" t="s">
        <v>1655</v>
      </c>
      <c r="F850" s="42">
        <v>18</v>
      </c>
      <c r="G850" s="42" t="s">
        <v>283</v>
      </c>
      <c r="H850" s="51" t="s">
        <v>257</v>
      </c>
      <c r="I850" s="51"/>
      <c r="J850" s="51"/>
      <c r="K850" s="42" t="s">
        <v>29</v>
      </c>
      <c r="L850" s="39">
        <v>1</v>
      </c>
      <c r="M850" s="151">
        <v>7678</v>
      </c>
      <c r="N850" s="153">
        <v>6655</v>
      </c>
      <c r="O850" s="32"/>
      <c r="P850" s="35">
        <f t="shared" si="55"/>
        <v>0</v>
      </c>
      <c r="Q850" s="6"/>
      <c r="R850" s="7"/>
      <c r="S850" s="8"/>
      <c r="T850" s="8"/>
      <c r="AB850" s="37"/>
      <c r="AC850" s="1"/>
      <c r="AD850" s="1"/>
      <c r="AH850" s="179" t="s">
        <v>5205</v>
      </c>
    </row>
    <row r="851" spans="2:34" ht="14.45" customHeight="1">
      <c r="B851" s="33" t="s">
        <v>5258</v>
      </c>
      <c r="C851" s="45"/>
      <c r="D851" s="41" t="s">
        <v>1654</v>
      </c>
      <c r="E851" s="41" t="s">
        <v>1655</v>
      </c>
      <c r="F851" s="42">
        <v>18</v>
      </c>
      <c r="G851" s="42" t="s">
        <v>5266</v>
      </c>
      <c r="H851" s="51" t="s">
        <v>257</v>
      </c>
      <c r="I851" s="51"/>
      <c r="J851" s="51"/>
      <c r="K851" s="42" t="s">
        <v>35</v>
      </c>
      <c r="L851" s="39">
        <v>1</v>
      </c>
      <c r="M851" s="151">
        <v>4577</v>
      </c>
      <c r="N851" s="153">
        <v>3965</v>
      </c>
      <c r="O851" s="32"/>
      <c r="P851" s="35">
        <f t="shared" si="55"/>
        <v>0</v>
      </c>
      <c r="Q851" s="6"/>
      <c r="R851" s="7"/>
      <c r="S851" s="8"/>
      <c r="T851" s="8"/>
      <c r="AB851" s="37"/>
      <c r="AC851" s="1"/>
      <c r="AD851" s="1"/>
      <c r="AH851" s="179" t="s">
        <v>5206</v>
      </c>
    </row>
    <row r="852" spans="2:34" ht="14.45" customHeight="1">
      <c r="B852" s="33"/>
      <c r="C852" s="45"/>
      <c r="D852" s="41" t="s">
        <v>1654</v>
      </c>
      <c r="E852" s="41" t="s">
        <v>1655</v>
      </c>
      <c r="F852" s="44">
        <v>20</v>
      </c>
      <c r="G852" s="42" t="s">
        <v>5270</v>
      </c>
      <c r="H852" s="51" t="s">
        <v>257</v>
      </c>
      <c r="I852" s="51"/>
      <c r="J852" s="51"/>
      <c r="K852" s="42" t="s">
        <v>120</v>
      </c>
      <c r="L852" s="39">
        <v>1</v>
      </c>
      <c r="M852" s="151">
        <v>15300</v>
      </c>
      <c r="N852" s="153">
        <v>13260</v>
      </c>
      <c r="O852" s="32"/>
      <c r="P852" s="35">
        <f t="shared" si="55"/>
        <v>0</v>
      </c>
      <c r="Q852" s="6"/>
      <c r="R852" s="7"/>
      <c r="S852" s="8"/>
      <c r="T852" s="8"/>
      <c r="AB852" s="37"/>
      <c r="AC852" s="1"/>
      <c r="AD852" s="1"/>
      <c r="AH852" s="179" t="s">
        <v>5207</v>
      </c>
    </row>
    <row r="853" spans="2:34" ht="14.45" customHeight="1">
      <c r="B853" s="33" t="s">
        <v>4398</v>
      </c>
      <c r="C853" s="40"/>
      <c r="D853" s="41" t="s">
        <v>1654</v>
      </c>
      <c r="E853" s="41" t="s">
        <v>1655</v>
      </c>
      <c r="F853" s="33">
        <v>24</v>
      </c>
      <c r="G853" s="39" t="s">
        <v>118</v>
      </c>
      <c r="H853" s="39" t="s">
        <v>257</v>
      </c>
      <c r="I853" s="39"/>
      <c r="J853" s="39"/>
      <c r="K853" s="39" t="s">
        <v>120</v>
      </c>
      <c r="L853" s="58">
        <v>1</v>
      </c>
      <c r="M853" s="151">
        <v>2910</v>
      </c>
      <c r="N853" s="153">
        <f t="shared" ref="N853:N864" si="56">IF($N$4="в кассу предприятия",M853,IF($N$4="на счет ООО (КФХ)",M853*1.075,"-"))</f>
        <v>2910</v>
      </c>
      <c r="O853" s="32"/>
      <c r="P853" s="35">
        <f t="shared" si="55"/>
        <v>0</v>
      </c>
      <c r="Q853" s="6"/>
      <c r="R853" s="7"/>
      <c r="S853" s="8"/>
      <c r="T853" s="8"/>
      <c r="AB853" s="37"/>
      <c r="AC853" s="1"/>
      <c r="AD853" s="1"/>
      <c r="AH853" s="179" t="s">
        <v>1652</v>
      </c>
    </row>
    <row r="854" spans="2:34" ht="14.45" customHeight="1">
      <c r="B854" s="33" t="s">
        <v>4396</v>
      </c>
      <c r="C854" s="40"/>
      <c r="D854" s="41" t="s">
        <v>1654</v>
      </c>
      <c r="E854" s="41" t="s">
        <v>1655</v>
      </c>
      <c r="F854" s="33">
        <v>24</v>
      </c>
      <c r="G854" s="39" t="s">
        <v>118</v>
      </c>
      <c r="H854" s="39" t="s">
        <v>119</v>
      </c>
      <c r="I854" s="39"/>
      <c r="J854" s="39"/>
      <c r="K854" s="39" t="s">
        <v>120</v>
      </c>
      <c r="L854" s="58">
        <v>1</v>
      </c>
      <c r="M854" s="151">
        <v>2142</v>
      </c>
      <c r="N854" s="153">
        <f t="shared" si="56"/>
        <v>2142</v>
      </c>
      <c r="O854" s="32"/>
      <c r="P854" s="35">
        <f t="shared" si="55"/>
        <v>0</v>
      </c>
      <c r="Q854" s="6"/>
      <c r="R854" s="7"/>
      <c r="S854" s="8"/>
      <c r="T854" s="8"/>
      <c r="AB854" s="37"/>
      <c r="AC854" s="1"/>
      <c r="AD854" s="1"/>
      <c r="AH854" s="179" t="s">
        <v>1650</v>
      </c>
    </row>
    <row r="855" spans="2:34" ht="14.45" customHeight="1">
      <c r="B855" s="33" t="s">
        <v>4397</v>
      </c>
      <c r="C855" s="40"/>
      <c r="D855" s="41" t="s">
        <v>1654</v>
      </c>
      <c r="E855" s="41" t="s">
        <v>1655</v>
      </c>
      <c r="F855" s="33">
        <v>24</v>
      </c>
      <c r="G855" s="39" t="s">
        <v>118</v>
      </c>
      <c r="H855" s="39" t="s">
        <v>535</v>
      </c>
      <c r="I855" s="39"/>
      <c r="J855" s="39"/>
      <c r="K855" s="39" t="s">
        <v>120</v>
      </c>
      <c r="L855" s="58">
        <v>1</v>
      </c>
      <c r="M855" s="151">
        <v>2630</v>
      </c>
      <c r="N855" s="153">
        <f t="shared" si="56"/>
        <v>2630</v>
      </c>
      <c r="O855" s="32"/>
      <c r="P855" s="35">
        <f t="shared" si="55"/>
        <v>0</v>
      </c>
      <c r="Q855" s="6"/>
      <c r="R855" s="7"/>
      <c r="S855" s="8"/>
      <c r="T855" s="8"/>
      <c r="AB855" s="37"/>
      <c r="AC855" s="1"/>
      <c r="AD855" s="1"/>
      <c r="AH855" s="179" t="s">
        <v>1651</v>
      </c>
    </row>
    <row r="856" spans="2:34" ht="14.45" customHeight="1">
      <c r="B856" s="33"/>
      <c r="C856" s="45"/>
      <c r="D856" s="34" t="s">
        <v>1657</v>
      </c>
      <c r="E856" s="34" t="s">
        <v>1658</v>
      </c>
      <c r="F856" s="42">
        <v>10</v>
      </c>
      <c r="G856" s="42" t="s">
        <v>48</v>
      </c>
      <c r="H856" s="42" t="s">
        <v>41</v>
      </c>
      <c r="I856" s="51"/>
      <c r="J856" s="51"/>
      <c r="K856" s="42" t="s">
        <v>35</v>
      </c>
      <c r="L856" s="39">
        <v>1</v>
      </c>
      <c r="M856" s="151">
        <v>873</v>
      </c>
      <c r="N856" s="153">
        <f t="shared" si="56"/>
        <v>873</v>
      </c>
      <c r="O856" s="32"/>
      <c r="P856" s="35">
        <f t="shared" si="55"/>
        <v>0</v>
      </c>
      <c r="Q856" s="6"/>
      <c r="R856" s="7"/>
      <c r="S856" s="8"/>
      <c r="T856" s="8"/>
      <c r="AB856" s="37"/>
      <c r="AC856" s="1"/>
      <c r="AD856" s="1"/>
      <c r="AH856" s="179" t="s">
        <v>1656</v>
      </c>
    </row>
    <row r="857" spans="2:34" ht="14.45" customHeight="1">
      <c r="B857" s="33" t="s">
        <v>4400</v>
      </c>
      <c r="C857" s="40"/>
      <c r="D857" s="41" t="s">
        <v>1660</v>
      </c>
      <c r="E857" s="41" t="s">
        <v>1661</v>
      </c>
      <c r="F857" s="33">
        <v>7</v>
      </c>
      <c r="G857" s="39" t="s">
        <v>33</v>
      </c>
      <c r="H857" s="39" t="s">
        <v>102</v>
      </c>
      <c r="I857" s="39"/>
      <c r="J857" s="39"/>
      <c r="K857" s="39" t="s">
        <v>35</v>
      </c>
      <c r="L857" s="43">
        <v>5</v>
      </c>
      <c r="M857" s="150">
        <v>937.66050000000018</v>
      </c>
      <c r="N857" s="153">
        <f t="shared" si="56"/>
        <v>937.66050000000018</v>
      </c>
      <c r="O857" s="32"/>
      <c r="P857" s="35">
        <f t="shared" si="55"/>
        <v>0</v>
      </c>
      <c r="Q857" s="6"/>
      <c r="R857" s="7"/>
      <c r="S857" s="8"/>
      <c r="T857" s="8"/>
      <c r="AB857" s="37"/>
      <c r="AC857" s="1"/>
      <c r="AD857" s="1"/>
      <c r="AH857" s="179" t="s">
        <v>1659</v>
      </c>
    </row>
    <row r="858" spans="2:34" ht="14.45" customHeight="1">
      <c r="B858" s="33" t="s">
        <v>4401</v>
      </c>
      <c r="C858" s="45"/>
      <c r="D858" s="34" t="s">
        <v>1660</v>
      </c>
      <c r="E858" s="34" t="s">
        <v>1663</v>
      </c>
      <c r="F858" s="42">
        <v>15</v>
      </c>
      <c r="G858" s="42" t="s">
        <v>1461</v>
      </c>
      <c r="H858" s="42" t="s">
        <v>41</v>
      </c>
      <c r="I858" s="51"/>
      <c r="J858" s="51"/>
      <c r="K858" s="42" t="s">
        <v>120</v>
      </c>
      <c r="L858" s="39">
        <v>1</v>
      </c>
      <c r="M858" s="151">
        <v>765</v>
      </c>
      <c r="N858" s="153">
        <f t="shared" si="56"/>
        <v>765</v>
      </c>
      <c r="O858" s="32"/>
      <c r="P858" s="35">
        <f t="shared" si="55"/>
        <v>0</v>
      </c>
      <c r="Q858" s="6"/>
      <c r="R858" s="7"/>
      <c r="S858" s="8"/>
      <c r="T858" s="8"/>
      <c r="AB858" s="37"/>
      <c r="AC858" s="1"/>
      <c r="AD858" s="1"/>
      <c r="AH858" s="179" t="s">
        <v>1662</v>
      </c>
    </row>
    <row r="859" spans="2:34" ht="14.45" customHeight="1">
      <c r="B859" s="33" t="s">
        <v>4402</v>
      </c>
      <c r="C859" s="45"/>
      <c r="D859" s="34" t="s">
        <v>1660</v>
      </c>
      <c r="E859" s="34" t="s">
        <v>1663</v>
      </c>
      <c r="F859" s="42">
        <v>18</v>
      </c>
      <c r="G859" s="42" t="s">
        <v>1438</v>
      </c>
      <c r="H859" s="42" t="s">
        <v>123</v>
      </c>
      <c r="I859" s="42"/>
      <c r="J859" s="42"/>
      <c r="K859" s="42" t="s">
        <v>120</v>
      </c>
      <c r="L859" s="39">
        <v>1</v>
      </c>
      <c r="M859" s="151">
        <v>1157</v>
      </c>
      <c r="N859" s="153">
        <f t="shared" si="56"/>
        <v>1157</v>
      </c>
      <c r="O859" s="32"/>
      <c r="P859" s="35">
        <f t="shared" si="55"/>
        <v>0</v>
      </c>
      <c r="Q859" s="6"/>
      <c r="R859" s="7"/>
      <c r="S859" s="8"/>
      <c r="T859" s="8"/>
      <c r="AB859" s="37"/>
      <c r="AC859" s="1"/>
      <c r="AD859" s="1"/>
      <c r="AH859" s="179" t="s">
        <v>1664</v>
      </c>
    </row>
    <row r="860" spans="2:34" ht="14.45" customHeight="1">
      <c r="B860" s="33" t="s">
        <v>4403</v>
      </c>
      <c r="C860" s="45"/>
      <c r="D860" s="34" t="s">
        <v>1660</v>
      </c>
      <c r="E860" s="34" t="s">
        <v>1663</v>
      </c>
      <c r="F860" s="33">
        <v>24</v>
      </c>
      <c r="G860" s="42" t="s">
        <v>118</v>
      </c>
      <c r="H860" s="42" t="s">
        <v>257</v>
      </c>
      <c r="I860" s="54"/>
      <c r="J860" s="54"/>
      <c r="K860" s="42" t="s">
        <v>120</v>
      </c>
      <c r="L860" s="39">
        <v>1</v>
      </c>
      <c r="M860" s="151">
        <v>1982</v>
      </c>
      <c r="N860" s="153">
        <f t="shared" si="56"/>
        <v>1982</v>
      </c>
      <c r="O860" s="32"/>
      <c r="P860" s="35">
        <f t="shared" si="55"/>
        <v>0</v>
      </c>
      <c r="Q860" s="6"/>
      <c r="R860" s="7"/>
      <c r="S860" s="8"/>
      <c r="T860" s="8"/>
      <c r="AB860" s="37"/>
      <c r="AC860" s="1"/>
      <c r="AD860" s="1"/>
      <c r="AH860" s="179" t="s">
        <v>1665</v>
      </c>
    </row>
    <row r="861" spans="2:34" ht="14.45" customHeight="1">
      <c r="B861" s="33" t="s">
        <v>4404</v>
      </c>
      <c r="C861" s="45"/>
      <c r="D861" s="36" t="s">
        <v>1667</v>
      </c>
      <c r="E861" s="36" t="s">
        <v>1668</v>
      </c>
      <c r="F861" s="33">
        <v>7</v>
      </c>
      <c r="G861" s="42" t="s">
        <v>33</v>
      </c>
      <c r="H861" s="42" t="s">
        <v>110</v>
      </c>
      <c r="I861" s="42"/>
      <c r="J861" s="42"/>
      <c r="K861" s="42" t="s">
        <v>35</v>
      </c>
      <c r="L861" s="39">
        <v>5</v>
      </c>
      <c r="M861" s="150">
        <v>579</v>
      </c>
      <c r="N861" s="153">
        <f t="shared" si="56"/>
        <v>579</v>
      </c>
      <c r="O861" s="32"/>
      <c r="P861" s="35">
        <f t="shared" si="55"/>
        <v>0</v>
      </c>
      <c r="Q861" s="6"/>
      <c r="R861" s="7"/>
      <c r="S861" s="8"/>
      <c r="T861" s="8"/>
      <c r="AB861" s="37"/>
      <c r="AC861" s="1"/>
      <c r="AD861" s="1"/>
      <c r="AH861" s="179" t="s">
        <v>1666</v>
      </c>
    </row>
    <row r="862" spans="2:34" ht="14.45" customHeight="1">
      <c r="B862" s="33"/>
      <c r="C862" s="45"/>
      <c r="D862" s="34" t="s">
        <v>1667</v>
      </c>
      <c r="E862" s="34" t="s">
        <v>1668</v>
      </c>
      <c r="F862" s="42">
        <v>10</v>
      </c>
      <c r="G862" s="42" t="s">
        <v>48</v>
      </c>
      <c r="H862" s="42" t="s">
        <v>98</v>
      </c>
      <c r="I862" s="54"/>
      <c r="J862" s="54"/>
      <c r="K862" s="42" t="s">
        <v>35</v>
      </c>
      <c r="L862" s="39">
        <v>1</v>
      </c>
      <c r="M862" s="151">
        <v>838</v>
      </c>
      <c r="N862" s="153">
        <f t="shared" si="56"/>
        <v>838</v>
      </c>
      <c r="O862" s="32"/>
      <c r="P862" s="35">
        <f t="shared" si="55"/>
        <v>0</v>
      </c>
      <c r="Q862" s="6"/>
      <c r="R862" s="7"/>
      <c r="S862" s="8"/>
      <c r="T862" s="8"/>
      <c r="AB862" s="37"/>
      <c r="AC862" s="1"/>
      <c r="AD862" s="1"/>
      <c r="AH862" s="179" t="s">
        <v>1669</v>
      </c>
    </row>
    <row r="863" spans="2:34" ht="14.45" customHeight="1">
      <c r="B863" s="33" t="s">
        <v>4405</v>
      </c>
      <c r="C863" s="49"/>
      <c r="D863" s="34" t="s">
        <v>1667</v>
      </c>
      <c r="E863" s="34" t="s">
        <v>1668</v>
      </c>
      <c r="F863" s="33">
        <v>24</v>
      </c>
      <c r="G863" s="42" t="s">
        <v>118</v>
      </c>
      <c r="H863" s="42" t="s">
        <v>123</v>
      </c>
      <c r="I863" s="51"/>
      <c r="J863" s="51"/>
      <c r="K863" s="42" t="s">
        <v>120</v>
      </c>
      <c r="L863" s="39">
        <v>1</v>
      </c>
      <c r="M863" s="151">
        <v>1470</v>
      </c>
      <c r="N863" s="153">
        <f t="shared" si="56"/>
        <v>1470</v>
      </c>
      <c r="O863" s="32"/>
      <c r="P863" s="35">
        <f t="shared" si="55"/>
        <v>0</v>
      </c>
      <c r="Q863" s="6"/>
      <c r="R863" s="7"/>
      <c r="S863" s="8"/>
      <c r="T863" s="8"/>
      <c r="AB863" s="37"/>
      <c r="AC863" s="1"/>
      <c r="AD863" s="1"/>
      <c r="AH863" s="179" t="s">
        <v>1670</v>
      </c>
    </row>
    <row r="864" spans="2:34" ht="14.45" customHeight="1">
      <c r="B864" s="33" t="s">
        <v>4406</v>
      </c>
      <c r="C864" s="49"/>
      <c r="D864" s="34" t="s">
        <v>1672</v>
      </c>
      <c r="E864" s="34" t="s">
        <v>1673</v>
      </c>
      <c r="F864" s="42">
        <v>5</v>
      </c>
      <c r="G864" s="42" t="s">
        <v>65</v>
      </c>
      <c r="H864" s="42"/>
      <c r="I864" s="42"/>
      <c r="J864" s="42"/>
      <c r="K864" s="42" t="s">
        <v>29</v>
      </c>
      <c r="L864" s="39">
        <v>5</v>
      </c>
      <c r="M864" s="151">
        <v>600</v>
      </c>
      <c r="N864" s="153">
        <f t="shared" si="56"/>
        <v>600</v>
      </c>
      <c r="O864" s="32"/>
      <c r="P864" s="35">
        <f t="shared" si="55"/>
        <v>0</v>
      </c>
      <c r="Q864" s="6"/>
      <c r="R864" s="7"/>
      <c r="S864" s="8"/>
      <c r="T864" s="8"/>
      <c r="AB864" s="37"/>
      <c r="AC864" s="1"/>
      <c r="AD864" s="1"/>
      <c r="AH864" s="179" t="s">
        <v>1671</v>
      </c>
    </row>
    <row r="865" spans="2:34" ht="14.45" customHeight="1">
      <c r="B865" s="33"/>
      <c r="C865" s="45"/>
      <c r="D865" s="41" t="s">
        <v>5335</v>
      </c>
      <c r="E865" s="41" t="s">
        <v>5316</v>
      </c>
      <c r="F865" s="42">
        <v>2</v>
      </c>
      <c r="G865" s="42" t="s">
        <v>394</v>
      </c>
      <c r="H865" s="51" t="s">
        <v>5273</v>
      </c>
      <c r="I865" s="51"/>
      <c r="J865" s="51"/>
      <c r="K865" s="42" t="s">
        <v>114</v>
      </c>
      <c r="L865" s="39">
        <v>5</v>
      </c>
      <c r="M865" s="151">
        <v>194</v>
      </c>
      <c r="N865" s="153">
        <v>170</v>
      </c>
      <c r="O865" s="32"/>
      <c r="P865" s="35">
        <f t="shared" si="55"/>
        <v>0</v>
      </c>
      <c r="Q865" s="6"/>
      <c r="R865" s="7"/>
      <c r="S865" s="8"/>
      <c r="T865" s="8"/>
      <c r="AB865" s="37"/>
      <c r="AC865" s="1"/>
      <c r="AD865" s="1"/>
      <c r="AH865" s="179" t="s">
        <v>5208</v>
      </c>
    </row>
    <row r="866" spans="2:34" ht="14.45" customHeight="1">
      <c r="B866" s="33" t="s">
        <v>4408</v>
      </c>
      <c r="C866" s="45"/>
      <c r="D866" s="36" t="s">
        <v>1675</v>
      </c>
      <c r="E866" s="36" t="s">
        <v>1676</v>
      </c>
      <c r="F866" s="42">
        <v>2</v>
      </c>
      <c r="G866" s="42" t="s">
        <v>509</v>
      </c>
      <c r="H866" s="42" t="s">
        <v>134</v>
      </c>
      <c r="I866" s="42"/>
      <c r="J866" s="82"/>
      <c r="K866" s="42" t="s">
        <v>29</v>
      </c>
      <c r="L866" s="39">
        <v>5</v>
      </c>
      <c r="M866" s="150">
        <v>327.00000000000006</v>
      </c>
      <c r="N866" s="153">
        <f t="shared" ref="N866:N871" si="57">IF($N$4="в кассу предприятия",M866,IF($N$4="на счет ООО (КФХ)",M866*1.075,"-"))</f>
        <v>327.00000000000006</v>
      </c>
      <c r="O866" s="32"/>
      <c r="P866" s="35">
        <f t="shared" si="55"/>
        <v>0</v>
      </c>
      <c r="Q866" s="6"/>
      <c r="R866" s="7"/>
      <c r="S866" s="8"/>
      <c r="T866" s="8"/>
      <c r="AB866" s="37"/>
      <c r="AC866" s="1"/>
      <c r="AD866" s="1"/>
      <c r="AH866" s="179" t="s">
        <v>1677</v>
      </c>
    </row>
    <row r="867" spans="2:34" ht="14.45" customHeight="1">
      <c r="B867" s="33" t="s">
        <v>4407</v>
      </c>
      <c r="C867" s="45"/>
      <c r="D867" s="36" t="s">
        <v>1675</v>
      </c>
      <c r="E867" s="36" t="s">
        <v>1676</v>
      </c>
      <c r="F867" s="33">
        <v>3</v>
      </c>
      <c r="G867" s="42" t="s">
        <v>667</v>
      </c>
      <c r="H867" s="42" t="s">
        <v>312</v>
      </c>
      <c r="I867" s="42"/>
      <c r="J867" s="81"/>
      <c r="K867" s="42" t="s">
        <v>29</v>
      </c>
      <c r="L867" s="39">
        <v>5</v>
      </c>
      <c r="M867" s="150">
        <v>517.50000000000011</v>
      </c>
      <c r="N867" s="153">
        <f t="shared" si="57"/>
        <v>517.50000000000011</v>
      </c>
      <c r="O867" s="32"/>
      <c r="P867" s="35">
        <f t="shared" si="55"/>
        <v>0</v>
      </c>
      <c r="Q867" s="6"/>
      <c r="R867" s="7"/>
      <c r="S867" s="8"/>
      <c r="T867" s="8"/>
      <c r="AB867" s="37"/>
      <c r="AC867" s="1"/>
      <c r="AD867" s="1"/>
      <c r="AH867" s="179" t="s">
        <v>1674</v>
      </c>
    </row>
    <row r="868" spans="2:34" ht="14.45" customHeight="1">
      <c r="B868" s="33" t="s">
        <v>4410</v>
      </c>
      <c r="C868" s="49"/>
      <c r="D868" s="34" t="s">
        <v>1675</v>
      </c>
      <c r="E868" s="34" t="s">
        <v>1676</v>
      </c>
      <c r="F868" s="42">
        <v>15</v>
      </c>
      <c r="G868" s="42" t="s">
        <v>1461</v>
      </c>
      <c r="H868" s="42" t="s">
        <v>34</v>
      </c>
      <c r="I868" s="50"/>
      <c r="J868" s="50"/>
      <c r="K868" s="42" t="s">
        <v>120</v>
      </c>
      <c r="L868" s="39">
        <v>1</v>
      </c>
      <c r="M868" s="151">
        <v>620</v>
      </c>
      <c r="N868" s="153">
        <f t="shared" si="57"/>
        <v>620</v>
      </c>
      <c r="O868" s="32"/>
      <c r="P868" s="35">
        <f t="shared" si="55"/>
        <v>0</v>
      </c>
      <c r="Q868" s="6"/>
      <c r="R868" s="7"/>
      <c r="S868" s="8"/>
      <c r="T868" s="8"/>
      <c r="AB868" s="37"/>
      <c r="AC868" s="1"/>
      <c r="AD868" s="1"/>
      <c r="AH868" s="179" t="s">
        <v>1679</v>
      </c>
    </row>
    <row r="869" spans="2:34" ht="14.45" customHeight="1">
      <c r="B869" s="33" t="s">
        <v>4411</v>
      </c>
      <c r="C869" s="49"/>
      <c r="D869" s="34" t="s">
        <v>1675</v>
      </c>
      <c r="E869" s="34" t="s">
        <v>1676</v>
      </c>
      <c r="F869" s="33">
        <v>17</v>
      </c>
      <c r="G869" s="42" t="s">
        <v>1463</v>
      </c>
      <c r="H869" s="42" t="s">
        <v>110</v>
      </c>
      <c r="I869" s="54"/>
      <c r="J869" s="54"/>
      <c r="K869" s="42" t="s">
        <v>120</v>
      </c>
      <c r="L869" s="39">
        <v>1</v>
      </c>
      <c r="M869" s="151">
        <v>743</v>
      </c>
      <c r="N869" s="153">
        <f t="shared" si="57"/>
        <v>743</v>
      </c>
      <c r="O869" s="32"/>
      <c r="P869" s="35">
        <f t="shared" si="55"/>
        <v>0</v>
      </c>
      <c r="Q869" s="6"/>
      <c r="R869" s="7"/>
      <c r="S869" s="8"/>
      <c r="T869" s="8"/>
      <c r="AB869" s="37"/>
      <c r="AC869" s="1"/>
      <c r="AD869" s="1"/>
      <c r="AH869" s="179" t="s">
        <v>1680</v>
      </c>
    </row>
    <row r="870" spans="2:34" ht="14.45" customHeight="1">
      <c r="B870" s="33" t="s">
        <v>4409</v>
      </c>
      <c r="C870" s="49"/>
      <c r="D870" s="34" t="s">
        <v>1675</v>
      </c>
      <c r="E870" s="34" t="s">
        <v>1676</v>
      </c>
      <c r="F870" s="33">
        <v>23</v>
      </c>
      <c r="G870" s="42" t="s">
        <v>250</v>
      </c>
      <c r="H870" s="42" t="s">
        <v>110</v>
      </c>
      <c r="I870" s="42"/>
      <c r="J870" s="42"/>
      <c r="K870" s="42" t="s">
        <v>120</v>
      </c>
      <c r="L870" s="39">
        <v>1</v>
      </c>
      <c r="M870" s="151">
        <v>743</v>
      </c>
      <c r="N870" s="153">
        <f t="shared" si="57"/>
        <v>743</v>
      </c>
      <c r="O870" s="32"/>
      <c r="P870" s="35">
        <f t="shared" si="55"/>
        <v>0</v>
      </c>
      <c r="Q870" s="6"/>
      <c r="R870" s="7"/>
      <c r="S870" s="8"/>
      <c r="T870" s="8"/>
      <c r="AB870" s="37"/>
      <c r="AC870" s="1"/>
      <c r="AD870" s="1"/>
      <c r="AH870" s="179" t="s">
        <v>1678</v>
      </c>
    </row>
    <row r="871" spans="2:34" ht="14.45" customHeight="1">
      <c r="B871" s="33" t="s">
        <v>4412</v>
      </c>
      <c r="C871" s="45"/>
      <c r="D871" s="34" t="s">
        <v>1675</v>
      </c>
      <c r="E871" s="34" t="s">
        <v>1676</v>
      </c>
      <c r="F871" s="33">
        <v>24</v>
      </c>
      <c r="G871" s="42" t="s">
        <v>118</v>
      </c>
      <c r="H871" s="42" t="s">
        <v>70</v>
      </c>
      <c r="I871" s="42"/>
      <c r="J871" s="42"/>
      <c r="K871" s="42" t="s">
        <v>120</v>
      </c>
      <c r="L871" s="39">
        <v>1</v>
      </c>
      <c r="M871" s="151">
        <v>1947</v>
      </c>
      <c r="N871" s="153">
        <f t="shared" si="57"/>
        <v>1947</v>
      </c>
      <c r="O871" s="32"/>
      <c r="P871" s="35">
        <f t="shared" si="55"/>
        <v>0</v>
      </c>
      <c r="Q871" s="6"/>
      <c r="R871" s="7"/>
      <c r="S871" s="8"/>
      <c r="T871" s="8"/>
      <c r="AB871" s="37"/>
      <c r="AC871" s="1"/>
      <c r="AD871" s="1"/>
      <c r="AH871" s="179" t="s">
        <v>1681</v>
      </c>
    </row>
    <row r="872" spans="2:34" ht="14.45" customHeight="1">
      <c r="B872" s="33"/>
      <c r="C872" s="45"/>
      <c r="D872" s="41" t="s">
        <v>1683</v>
      </c>
      <c r="E872" s="41" t="s">
        <v>1684</v>
      </c>
      <c r="F872" s="42">
        <v>5</v>
      </c>
      <c r="G872" s="42" t="s">
        <v>65</v>
      </c>
      <c r="H872" s="51" t="s">
        <v>789</v>
      </c>
      <c r="I872" s="51"/>
      <c r="J872" s="51"/>
      <c r="K872" s="42" t="s">
        <v>114</v>
      </c>
      <c r="L872" s="39">
        <v>5</v>
      </c>
      <c r="M872" s="151">
        <v>445</v>
      </c>
      <c r="N872" s="153">
        <v>385</v>
      </c>
      <c r="O872" s="32"/>
      <c r="P872" s="35">
        <f t="shared" si="55"/>
        <v>0</v>
      </c>
      <c r="Q872" s="6"/>
      <c r="R872" s="7"/>
      <c r="S872" s="8"/>
      <c r="T872" s="8"/>
      <c r="AB872" s="37"/>
      <c r="AC872" s="1"/>
      <c r="AD872" s="1"/>
      <c r="AH872" s="179" t="s">
        <v>5210</v>
      </c>
    </row>
    <row r="873" spans="2:34" ht="14.45" customHeight="1">
      <c r="B873" s="33"/>
      <c r="C873" s="45"/>
      <c r="D873" s="41" t="s">
        <v>1683</v>
      </c>
      <c r="E873" s="41" t="s">
        <v>1684</v>
      </c>
      <c r="F873" s="42">
        <v>10</v>
      </c>
      <c r="G873" s="42" t="s">
        <v>48</v>
      </c>
      <c r="H873" s="51" t="s">
        <v>5274</v>
      </c>
      <c r="I873" s="51"/>
      <c r="J873" s="51"/>
      <c r="K873" s="42" t="s">
        <v>120</v>
      </c>
      <c r="L873" s="39">
        <v>1</v>
      </c>
      <c r="M873" s="151">
        <v>506</v>
      </c>
      <c r="N873" s="153">
        <v>439</v>
      </c>
      <c r="O873" s="32"/>
      <c r="P873" s="35">
        <f t="shared" si="55"/>
        <v>0</v>
      </c>
      <c r="Q873" s="6"/>
      <c r="R873" s="7"/>
      <c r="S873" s="8"/>
      <c r="T873" s="8"/>
      <c r="AB873" s="37"/>
      <c r="AC873" s="1"/>
      <c r="AD873" s="1"/>
      <c r="AH873" s="179" t="s">
        <v>5211</v>
      </c>
    </row>
    <row r="874" spans="2:34" ht="14.45" customHeight="1">
      <c r="B874" s="33" t="s">
        <v>4413</v>
      </c>
      <c r="C874" s="41"/>
      <c r="D874" s="41" t="s">
        <v>1683</v>
      </c>
      <c r="E874" s="41" t="s">
        <v>1684</v>
      </c>
      <c r="F874" s="42">
        <v>14</v>
      </c>
      <c r="G874" s="42" t="s">
        <v>86</v>
      </c>
      <c r="H874" s="39" t="s">
        <v>170</v>
      </c>
      <c r="I874" s="39"/>
      <c r="J874" s="39"/>
      <c r="K874" s="39" t="s">
        <v>35</v>
      </c>
      <c r="L874" s="39">
        <v>1</v>
      </c>
      <c r="M874" s="150">
        <v>1855.5</v>
      </c>
      <c r="N874" s="153">
        <f>IF($N$4="в кассу предприятия",M874,IF($N$4="на счет ООО (КФХ)",M874*1.075,"-"))</f>
        <v>1855.5</v>
      </c>
      <c r="O874" s="32"/>
      <c r="P874" s="35">
        <f t="shared" si="55"/>
        <v>0</v>
      </c>
      <c r="Q874" s="6"/>
      <c r="R874" s="7"/>
      <c r="S874" s="8"/>
      <c r="T874" s="8"/>
      <c r="AB874" s="37"/>
      <c r="AC874" s="1"/>
      <c r="AD874" s="1"/>
      <c r="AH874" s="179" t="s">
        <v>1685</v>
      </c>
    </row>
    <row r="875" spans="2:34" ht="14.45" customHeight="1">
      <c r="B875" s="33"/>
      <c r="C875" s="41"/>
      <c r="D875" s="41" t="s">
        <v>1683</v>
      </c>
      <c r="E875" s="41" t="s">
        <v>1684</v>
      </c>
      <c r="F875" s="33">
        <v>17</v>
      </c>
      <c r="G875" s="42" t="s">
        <v>62</v>
      </c>
      <c r="H875" s="39" t="s">
        <v>98</v>
      </c>
      <c r="I875" s="39"/>
      <c r="J875" s="39"/>
      <c r="K875" s="39" t="s">
        <v>35</v>
      </c>
      <c r="L875" s="39">
        <v>1</v>
      </c>
      <c r="M875" s="150">
        <v>3486</v>
      </c>
      <c r="N875" s="153">
        <f>IF($N$4="в кассу предприятия",M875,IF($N$4="на счет ООО (КФХ)",M875*1.075,"-"))</f>
        <v>3486</v>
      </c>
      <c r="O875" s="32"/>
      <c r="P875" s="35">
        <f t="shared" si="55"/>
        <v>0</v>
      </c>
      <c r="Q875" s="6"/>
      <c r="R875" s="7"/>
      <c r="S875" s="8"/>
      <c r="T875" s="8"/>
      <c r="AB875" s="37"/>
      <c r="AC875" s="1"/>
      <c r="AD875" s="1"/>
      <c r="AH875" s="179" t="s">
        <v>1682</v>
      </c>
    </row>
    <row r="876" spans="2:34" ht="14.45" customHeight="1">
      <c r="B876" s="33" t="s">
        <v>5259</v>
      </c>
      <c r="C876" s="45"/>
      <c r="D876" s="41" t="s">
        <v>1683</v>
      </c>
      <c r="E876" s="41" t="s">
        <v>1684</v>
      </c>
      <c r="F876" s="33">
        <v>17</v>
      </c>
      <c r="G876" s="42" t="s">
        <v>62</v>
      </c>
      <c r="H876" s="51" t="s">
        <v>98</v>
      </c>
      <c r="I876" s="51"/>
      <c r="J876" s="51"/>
      <c r="K876" s="42" t="s">
        <v>29</v>
      </c>
      <c r="L876" s="39">
        <v>1</v>
      </c>
      <c r="M876" s="151">
        <v>4236</v>
      </c>
      <c r="N876" s="153">
        <v>3670</v>
      </c>
      <c r="O876" s="32"/>
      <c r="P876" s="35">
        <f t="shared" si="55"/>
        <v>0</v>
      </c>
      <c r="Q876" s="6"/>
      <c r="R876" s="7"/>
      <c r="S876" s="8"/>
      <c r="T876" s="8"/>
      <c r="AB876" s="37"/>
      <c r="AC876" s="1"/>
      <c r="AD876" s="1"/>
      <c r="AH876" s="179" t="s">
        <v>5209</v>
      </c>
    </row>
    <row r="877" spans="2:34" ht="14.45" customHeight="1">
      <c r="B877" s="33" t="s">
        <v>4414</v>
      </c>
      <c r="C877" s="49"/>
      <c r="D877" s="36" t="s">
        <v>1687</v>
      </c>
      <c r="E877" s="36" t="s">
        <v>1688</v>
      </c>
      <c r="F877" s="42">
        <v>5</v>
      </c>
      <c r="G877" s="42" t="s">
        <v>65</v>
      </c>
      <c r="H877" s="42"/>
      <c r="I877" s="42"/>
      <c r="J877" s="42"/>
      <c r="K877" s="42" t="s">
        <v>29</v>
      </c>
      <c r="L877" s="39">
        <v>5</v>
      </c>
      <c r="M877" s="150">
        <v>566.17130214515862</v>
      </c>
      <c r="N877" s="153">
        <f t="shared" ref="N877:N901" si="58">IF($N$4="в кассу предприятия",M877,IF($N$4="на счет ООО (КФХ)",M877*1.075,"-"))</f>
        <v>566.17130214515862</v>
      </c>
      <c r="O877" s="32"/>
      <c r="P877" s="35">
        <f t="shared" si="55"/>
        <v>0</v>
      </c>
      <c r="Q877" s="6"/>
      <c r="R877" s="7"/>
      <c r="S877" s="8"/>
      <c r="T877" s="8"/>
      <c r="AB877" s="37"/>
      <c r="AC877" s="1"/>
      <c r="AD877" s="1"/>
      <c r="AH877" s="179" t="s">
        <v>1686</v>
      </c>
    </row>
    <row r="878" spans="2:34" ht="14.45" customHeight="1">
      <c r="B878" s="33" t="s">
        <v>4420</v>
      </c>
      <c r="C878" s="49"/>
      <c r="D878" s="34" t="s">
        <v>1690</v>
      </c>
      <c r="E878" s="34" t="s">
        <v>1691</v>
      </c>
      <c r="F878" s="42">
        <v>14</v>
      </c>
      <c r="G878" s="42" t="s">
        <v>1472</v>
      </c>
      <c r="H878" s="42" t="s">
        <v>70</v>
      </c>
      <c r="I878" s="42"/>
      <c r="J878" s="42"/>
      <c r="K878" s="42" t="s">
        <v>120</v>
      </c>
      <c r="L878" s="39">
        <v>1</v>
      </c>
      <c r="M878" s="151">
        <v>1059</v>
      </c>
      <c r="N878" s="153">
        <f t="shared" si="58"/>
        <v>1059</v>
      </c>
      <c r="O878" s="32"/>
      <c r="P878" s="35">
        <f t="shared" si="55"/>
        <v>0</v>
      </c>
      <c r="Q878" s="6"/>
      <c r="R878" s="7"/>
      <c r="S878" s="8"/>
      <c r="T878" s="8"/>
      <c r="AB878" s="37"/>
      <c r="AC878" s="1"/>
      <c r="AD878" s="1"/>
      <c r="AH878" s="179" t="s">
        <v>1696</v>
      </c>
    </row>
    <row r="879" spans="2:34" ht="14.45" customHeight="1">
      <c r="B879" s="33" t="s">
        <v>4415</v>
      </c>
      <c r="C879" s="49"/>
      <c r="D879" s="34" t="s">
        <v>1690</v>
      </c>
      <c r="E879" s="34" t="s">
        <v>1691</v>
      </c>
      <c r="F879" s="42">
        <v>15</v>
      </c>
      <c r="G879" s="42" t="s">
        <v>1461</v>
      </c>
      <c r="H879" s="42" t="s">
        <v>41</v>
      </c>
      <c r="I879" s="54"/>
      <c r="J879" s="54"/>
      <c r="K879" s="42" t="s">
        <v>120</v>
      </c>
      <c r="L879" s="39">
        <v>1</v>
      </c>
      <c r="M879" s="151">
        <v>1248</v>
      </c>
      <c r="N879" s="153">
        <f t="shared" si="58"/>
        <v>1248</v>
      </c>
      <c r="O879" s="32"/>
      <c r="P879" s="35">
        <f t="shared" si="55"/>
        <v>0</v>
      </c>
      <c r="Q879" s="6"/>
      <c r="R879" s="7"/>
      <c r="S879" s="8"/>
      <c r="T879" s="8"/>
      <c r="AB879" s="37"/>
      <c r="AC879" s="1"/>
      <c r="AD879" s="1"/>
      <c r="AH879" s="179" t="s">
        <v>1689</v>
      </c>
    </row>
    <row r="880" spans="2:34" ht="14.45" customHeight="1">
      <c r="B880" s="33" t="s">
        <v>4416</v>
      </c>
      <c r="C880" s="49"/>
      <c r="D880" s="34" t="s">
        <v>1690</v>
      </c>
      <c r="E880" s="34" t="s">
        <v>1691</v>
      </c>
      <c r="F880" s="33">
        <v>17</v>
      </c>
      <c r="G880" s="42" t="s">
        <v>1463</v>
      </c>
      <c r="H880" s="42" t="s">
        <v>208</v>
      </c>
      <c r="I880" s="54"/>
      <c r="J880" s="54"/>
      <c r="K880" s="42" t="s">
        <v>120</v>
      </c>
      <c r="L880" s="39">
        <v>1</v>
      </c>
      <c r="M880" s="151">
        <v>1392</v>
      </c>
      <c r="N880" s="153">
        <f t="shared" si="58"/>
        <v>1392</v>
      </c>
      <c r="O880" s="32"/>
      <c r="P880" s="35">
        <f t="shared" si="55"/>
        <v>0</v>
      </c>
      <c r="Q880" s="6"/>
      <c r="R880" s="7"/>
      <c r="S880" s="8"/>
      <c r="T880" s="8"/>
      <c r="AB880" s="37"/>
      <c r="AC880" s="1"/>
      <c r="AD880" s="1"/>
      <c r="AH880" s="179" t="s">
        <v>1692</v>
      </c>
    </row>
    <row r="881" spans="2:34" ht="14.45" customHeight="1">
      <c r="B881" s="33" t="s">
        <v>4417</v>
      </c>
      <c r="C881" s="49"/>
      <c r="D881" s="34" t="s">
        <v>1690</v>
      </c>
      <c r="E881" s="34" t="s">
        <v>1691</v>
      </c>
      <c r="F881" s="33">
        <v>17</v>
      </c>
      <c r="G881" s="42" t="s">
        <v>1463</v>
      </c>
      <c r="H881" s="42" t="s">
        <v>102</v>
      </c>
      <c r="I881" s="42"/>
      <c r="J881" s="42"/>
      <c r="K881" s="42" t="s">
        <v>120</v>
      </c>
      <c r="L881" s="39">
        <v>1</v>
      </c>
      <c r="M881" s="151">
        <v>821</v>
      </c>
      <c r="N881" s="153">
        <f t="shared" si="58"/>
        <v>821</v>
      </c>
      <c r="O881" s="32"/>
      <c r="P881" s="35">
        <f t="shared" si="55"/>
        <v>0</v>
      </c>
      <c r="Q881" s="6"/>
      <c r="R881" s="7"/>
      <c r="S881" s="8"/>
      <c r="T881" s="8"/>
      <c r="AB881" s="37"/>
      <c r="AC881" s="1"/>
      <c r="AD881" s="1"/>
      <c r="AH881" s="179" t="s">
        <v>1693</v>
      </c>
    </row>
    <row r="882" spans="2:34" ht="14.45" customHeight="1">
      <c r="B882" s="33" t="s">
        <v>4418</v>
      </c>
      <c r="C882" s="49"/>
      <c r="D882" s="34" t="s">
        <v>1690</v>
      </c>
      <c r="E882" s="34" t="s">
        <v>1691</v>
      </c>
      <c r="F882" s="42">
        <v>18</v>
      </c>
      <c r="G882" s="42" t="s">
        <v>1466</v>
      </c>
      <c r="H882" s="42" t="s">
        <v>208</v>
      </c>
      <c r="I882" s="42"/>
      <c r="J882" s="42"/>
      <c r="K882" s="42" t="s">
        <v>120</v>
      </c>
      <c r="L882" s="39">
        <v>1</v>
      </c>
      <c r="M882" s="151">
        <v>1392</v>
      </c>
      <c r="N882" s="153">
        <f t="shared" si="58"/>
        <v>1392</v>
      </c>
      <c r="O882" s="32"/>
      <c r="P882" s="35">
        <f t="shared" si="55"/>
        <v>0</v>
      </c>
      <c r="Q882" s="6"/>
      <c r="R882" s="7"/>
      <c r="S882" s="8"/>
      <c r="T882" s="8"/>
      <c r="AB882" s="37"/>
      <c r="AC882" s="1"/>
      <c r="AD882" s="1"/>
      <c r="AH882" s="179" t="s">
        <v>1694</v>
      </c>
    </row>
    <row r="883" spans="2:34" ht="14.45" customHeight="1">
      <c r="B883" s="33" t="s">
        <v>4419</v>
      </c>
      <c r="C883" s="49"/>
      <c r="D883" s="34" t="s">
        <v>1690</v>
      </c>
      <c r="E883" s="34" t="s">
        <v>1691</v>
      </c>
      <c r="F883" s="42">
        <v>18</v>
      </c>
      <c r="G883" s="42" t="s">
        <v>1466</v>
      </c>
      <c r="H883" s="42" t="s">
        <v>70</v>
      </c>
      <c r="I883" s="51"/>
      <c r="J883" s="51"/>
      <c r="K883" s="42" t="s">
        <v>120</v>
      </c>
      <c r="L883" s="39">
        <v>1</v>
      </c>
      <c r="M883" s="151">
        <v>1059</v>
      </c>
      <c r="N883" s="153">
        <f t="shared" si="58"/>
        <v>1059</v>
      </c>
      <c r="O883" s="32"/>
      <c r="P883" s="35">
        <f t="shared" si="55"/>
        <v>0</v>
      </c>
      <c r="Q883" s="6"/>
      <c r="R883" s="7"/>
      <c r="S883" s="8"/>
      <c r="T883" s="8"/>
      <c r="AB883" s="37"/>
      <c r="AC883" s="1"/>
      <c r="AD883" s="1"/>
      <c r="AH883" s="179" t="s">
        <v>1695</v>
      </c>
    </row>
    <row r="884" spans="2:34" ht="14.45" customHeight="1">
      <c r="B884" s="33" t="s">
        <v>4421</v>
      </c>
      <c r="C884" s="49"/>
      <c r="D884" s="34" t="s">
        <v>1690</v>
      </c>
      <c r="E884" s="34" t="s">
        <v>1691</v>
      </c>
      <c r="F884" s="33">
        <v>24</v>
      </c>
      <c r="G884" s="42" t="s">
        <v>118</v>
      </c>
      <c r="H884" s="42" t="s">
        <v>208</v>
      </c>
      <c r="I884" s="42"/>
      <c r="J884" s="42"/>
      <c r="K884" s="42" t="s">
        <v>120</v>
      </c>
      <c r="L884" s="39">
        <v>1</v>
      </c>
      <c r="M884" s="151">
        <v>1392</v>
      </c>
      <c r="N884" s="153">
        <f t="shared" si="58"/>
        <v>1392</v>
      </c>
      <c r="O884" s="32"/>
      <c r="P884" s="35">
        <f t="shared" si="55"/>
        <v>0</v>
      </c>
      <c r="Q884" s="6"/>
      <c r="R884" s="7"/>
      <c r="S884" s="8"/>
      <c r="T884" s="8"/>
      <c r="AB884" s="37"/>
      <c r="AC884" s="1"/>
      <c r="AD884" s="1"/>
      <c r="AH884" s="179" t="s">
        <v>1697</v>
      </c>
    </row>
    <row r="885" spans="2:34" ht="14.45" customHeight="1">
      <c r="B885" s="33" t="s">
        <v>4422</v>
      </c>
      <c r="C885" s="49"/>
      <c r="D885" s="34" t="s">
        <v>1690</v>
      </c>
      <c r="E885" s="34" t="s">
        <v>1691</v>
      </c>
      <c r="F885" s="33">
        <v>24</v>
      </c>
      <c r="G885" s="42" t="s">
        <v>118</v>
      </c>
      <c r="H885" s="42" t="s">
        <v>41</v>
      </c>
      <c r="I885" s="51"/>
      <c r="J885" s="51"/>
      <c r="K885" s="42" t="s">
        <v>120</v>
      </c>
      <c r="L885" s="39">
        <v>1</v>
      </c>
      <c r="M885" s="151">
        <v>1248</v>
      </c>
      <c r="N885" s="153">
        <f t="shared" si="58"/>
        <v>1248</v>
      </c>
      <c r="O885" s="32"/>
      <c r="P885" s="35">
        <f t="shared" si="55"/>
        <v>0</v>
      </c>
      <c r="Q885" s="6"/>
      <c r="R885" s="7"/>
      <c r="S885" s="8"/>
      <c r="T885" s="8"/>
      <c r="AB885" s="37"/>
      <c r="AC885" s="1"/>
      <c r="AD885" s="1"/>
      <c r="AH885" s="179" t="s">
        <v>1698</v>
      </c>
    </row>
    <row r="886" spans="2:34" ht="14.45" customHeight="1">
      <c r="B886" s="33" t="s">
        <v>4423</v>
      </c>
      <c r="C886" s="45"/>
      <c r="D886" s="34" t="s">
        <v>1700</v>
      </c>
      <c r="E886" s="34" t="s">
        <v>1701</v>
      </c>
      <c r="F886" s="33">
        <v>7</v>
      </c>
      <c r="G886" s="42" t="s">
        <v>33</v>
      </c>
      <c r="H886" s="42" t="s">
        <v>110</v>
      </c>
      <c r="I886" s="42"/>
      <c r="J886" s="42"/>
      <c r="K886" s="42" t="s">
        <v>35</v>
      </c>
      <c r="L886" s="39">
        <v>5</v>
      </c>
      <c r="M886" s="151">
        <v>591</v>
      </c>
      <c r="N886" s="153">
        <f t="shared" si="58"/>
        <v>591</v>
      </c>
      <c r="O886" s="32"/>
      <c r="P886" s="35">
        <f t="shared" si="55"/>
        <v>0</v>
      </c>
      <c r="Q886" s="6"/>
      <c r="R886" s="7"/>
      <c r="S886" s="8"/>
      <c r="T886" s="8"/>
      <c r="AB886" s="37"/>
      <c r="AC886" s="1"/>
      <c r="AD886" s="1"/>
      <c r="AH886" s="179" t="s">
        <v>1699</v>
      </c>
    </row>
    <row r="887" spans="2:34" ht="14.45" customHeight="1">
      <c r="B887" s="33" t="s">
        <v>4423</v>
      </c>
      <c r="C887" s="45"/>
      <c r="D887" s="36" t="s">
        <v>1700</v>
      </c>
      <c r="E887" s="36" t="s">
        <v>1701</v>
      </c>
      <c r="F887" s="42">
        <v>10</v>
      </c>
      <c r="G887" s="42" t="s">
        <v>48</v>
      </c>
      <c r="H887" s="42"/>
      <c r="I887" s="42"/>
      <c r="J887" s="42"/>
      <c r="K887" s="42" t="s">
        <v>35</v>
      </c>
      <c r="L887" s="39">
        <v>1</v>
      </c>
      <c r="M887" s="150">
        <v>657</v>
      </c>
      <c r="N887" s="153">
        <f t="shared" si="58"/>
        <v>657</v>
      </c>
      <c r="O887" s="32"/>
      <c r="P887" s="35">
        <f t="shared" si="55"/>
        <v>0</v>
      </c>
      <c r="Q887" s="6"/>
      <c r="R887" s="7"/>
      <c r="S887" s="8"/>
      <c r="T887" s="8"/>
      <c r="AB887" s="37"/>
      <c r="AC887" s="1"/>
      <c r="AD887" s="1"/>
      <c r="AH887" s="179" t="s">
        <v>1699</v>
      </c>
    </row>
    <row r="888" spans="2:34" ht="14.45" customHeight="1">
      <c r="B888" s="33"/>
      <c r="C888" s="45"/>
      <c r="D888" s="34" t="s">
        <v>1700</v>
      </c>
      <c r="E888" s="34" t="s">
        <v>1701</v>
      </c>
      <c r="F888" s="42">
        <v>14</v>
      </c>
      <c r="G888" s="42" t="s">
        <v>86</v>
      </c>
      <c r="H888" s="42" t="s">
        <v>170</v>
      </c>
      <c r="I888" s="42"/>
      <c r="J888" s="42"/>
      <c r="K888" s="42" t="s">
        <v>29</v>
      </c>
      <c r="L888" s="39">
        <v>1</v>
      </c>
      <c r="M888" s="151">
        <v>2452</v>
      </c>
      <c r="N888" s="153">
        <f t="shared" si="58"/>
        <v>2452</v>
      </c>
      <c r="O888" s="32"/>
      <c r="P888" s="35">
        <f t="shared" si="55"/>
        <v>0</v>
      </c>
      <c r="Q888" s="6"/>
      <c r="R888" s="7"/>
      <c r="S888" s="8"/>
      <c r="T888" s="8"/>
      <c r="AB888" s="37"/>
      <c r="AC888" s="1"/>
      <c r="AD888" s="1"/>
      <c r="AH888" s="179" t="s">
        <v>1702</v>
      </c>
    </row>
    <row r="889" spans="2:34" ht="14.45" customHeight="1">
      <c r="B889" s="33" t="s">
        <v>4424</v>
      </c>
      <c r="C889" s="49"/>
      <c r="D889" s="34" t="s">
        <v>1704</v>
      </c>
      <c r="E889" s="34" t="s">
        <v>1705</v>
      </c>
      <c r="F889" s="42">
        <v>5</v>
      </c>
      <c r="G889" s="42" t="s">
        <v>65</v>
      </c>
      <c r="H889" s="42" t="s">
        <v>663</v>
      </c>
      <c r="I889" s="42"/>
      <c r="J889" s="42"/>
      <c r="K889" s="42" t="s">
        <v>114</v>
      </c>
      <c r="L889" s="39">
        <v>5</v>
      </c>
      <c r="M889" s="151">
        <v>351</v>
      </c>
      <c r="N889" s="153">
        <f t="shared" si="58"/>
        <v>351</v>
      </c>
      <c r="O889" s="32"/>
      <c r="P889" s="35">
        <f t="shared" si="55"/>
        <v>0</v>
      </c>
      <c r="Q889" s="6"/>
      <c r="R889" s="7"/>
      <c r="S889" s="8"/>
      <c r="T889" s="8"/>
      <c r="AB889" s="37"/>
      <c r="AC889" s="1"/>
      <c r="AD889" s="1"/>
      <c r="AH889" s="179" t="s">
        <v>1703</v>
      </c>
    </row>
    <row r="890" spans="2:34" ht="14.45" customHeight="1">
      <c r="B890" s="33"/>
      <c r="C890" s="45"/>
      <c r="D890" s="34" t="s">
        <v>1704</v>
      </c>
      <c r="E890" s="34" t="s">
        <v>1705</v>
      </c>
      <c r="F890" s="42">
        <v>5</v>
      </c>
      <c r="G890" s="42" t="s">
        <v>65</v>
      </c>
      <c r="H890" s="42" t="s">
        <v>517</v>
      </c>
      <c r="I890" s="42"/>
      <c r="J890" s="42"/>
      <c r="K890" s="42" t="s">
        <v>35</v>
      </c>
      <c r="L890" s="39">
        <v>5</v>
      </c>
      <c r="M890" s="151">
        <v>454</v>
      </c>
      <c r="N890" s="153">
        <f t="shared" si="58"/>
        <v>454</v>
      </c>
      <c r="O890" s="32"/>
      <c r="P890" s="35">
        <f t="shared" si="55"/>
        <v>0</v>
      </c>
      <c r="Q890" s="6"/>
      <c r="R890" s="7"/>
      <c r="S890" s="8"/>
      <c r="T890" s="8"/>
      <c r="AB890" s="37"/>
      <c r="AC890" s="1"/>
      <c r="AD890" s="1"/>
      <c r="AH890" s="179" t="s">
        <v>1706</v>
      </c>
    </row>
    <row r="891" spans="2:34" ht="14.45" customHeight="1">
      <c r="B891" s="33" t="s">
        <v>4430</v>
      </c>
      <c r="C891" s="49"/>
      <c r="D891" s="34" t="s">
        <v>1704</v>
      </c>
      <c r="E891" s="34" t="s">
        <v>1705</v>
      </c>
      <c r="F891" s="42">
        <v>14</v>
      </c>
      <c r="G891" s="42" t="s">
        <v>1472</v>
      </c>
      <c r="H891" s="42" t="s">
        <v>70</v>
      </c>
      <c r="I891" s="42"/>
      <c r="J891" s="42"/>
      <c r="K891" s="42" t="s">
        <v>120</v>
      </c>
      <c r="L891" s="39">
        <v>1</v>
      </c>
      <c r="M891" s="151">
        <v>623</v>
      </c>
      <c r="N891" s="153">
        <f t="shared" si="58"/>
        <v>623</v>
      </c>
      <c r="O891" s="32"/>
      <c r="P891" s="35">
        <f t="shared" si="55"/>
        <v>0</v>
      </c>
      <c r="Q891" s="6"/>
      <c r="R891" s="7"/>
      <c r="S891" s="8"/>
      <c r="T891" s="8"/>
      <c r="AB891" s="37"/>
      <c r="AC891" s="1"/>
      <c r="AD891" s="1"/>
      <c r="AH891" s="179" t="s">
        <v>1712</v>
      </c>
    </row>
    <row r="892" spans="2:34" ht="14.45" customHeight="1">
      <c r="B892" s="33" t="s">
        <v>4425</v>
      </c>
      <c r="C892" s="45"/>
      <c r="D892" s="34" t="s">
        <v>1704</v>
      </c>
      <c r="E892" s="34" t="s">
        <v>1705</v>
      </c>
      <c r="F892" s="42">
        <v>15</v>
      </c>
      <c r="G892" s="42" t="s">
        <v>1461</v>
      </c>
      <c r="H892" s="42" t="s">
        <v>70</v>
      </c>
      <c r="I892" s="51"/>
      <c r="J892" s="51"/>
      <c r="K892" s="42" t="s">
        <v>120</v>
      </c>
      <c r="L892" s="39">
        <v>1</v>
      </c>
      <c r="M892" s="151">
        <v>611</v>
      </c>
      <c r="N892" s="153">
        <f t="shared" si="58"/>
        <v>611</v>
      </c>
      <c r="O892" s="32"/>
      <c r="P892" s="35">
        <f t="shared" si="55"/>
        <v>0</v>
      </c>
      <c r="Q892" s="6"/>
      <c r="R892" s="7"/>
      <c r="S892" s="8"/>
      <c r="T892" s="8"/>
      <c r="AB892" s="37"/>
      <c r="AC892" s="1"/>
      <c r="AD892" s="1"/>
      <c r="AH892" s="179" t="s">
        <v>1707</v>
      </c>
    </row>
    <row r="893" spans="2:34" ht="14.45" customHeight="1">
      <c r="B893" s="33" t="s">
        <v>4426</v>
      </c>
      <c r="C893" s="49"/>
      <c r="D893" s="34" t="s">
        <v>1704</v>
      </c>
      <c r="E893" s="34" t="s">
        <v>1705</v>
      </c>
      <c r="F893" s="33">
        <v>17</v>
      </c>
      <c r="G893" s="42" t="s">
        <v>1463</v>
      </c>
      <c r="H893" s="42" t="s">
        <v>102</v>
      </c>
      <c r="I893" s="51"/>
      <c r="J893" s="51"/>
      <c r="K893" s="42" t="s">
        <v>120</v>
      </c>
      <c r="L893" s="39">
        <v>1</v>
      </c>
      <c r="M893" s="151">
        <v>554</v>
      </c>
      <c r="N893" s="153">
        <f t="shared" si="58"/>
        <v>554</v>
      </c>
      <c r="O893" s="32"/>
      <c r="P893" s="35">
        <f t="shared" si="55"/>
        <v>0</v>
      </c>
      <c r="Q893" s="6"/>
      <c r="R893" s="7"/>
      <c r="S893" s="8"/>
      <c r="T893" s="8"/>
      <c r="AB893" s="37"/>
      <c r="AC893" s="1"/>
      <c r="AD893" s="1"/>
      <c r="AH893" s="179" t="s">
        <v>1708</v>
      </c>
    </row>
    <row r="894" spans="2:34" ht="14.45" customHeight="1">
      <c r="B894" s="33" t="s">
        <v>4427</v>
      </c>
      <c r="C894" s="49"/>
      <c r="D894" s="34" t="s">
        <v>1704</v>
      </c>
      <c r="E894" s="34" t="s">
        <v>1705</v>
      </c>
      <c r="F894" s="33">
        <v>17</v>
      </c>
      <c r="G894" s="42" t="s">
        <v>1463</v>
      </c>
      <c r="H894" s="42" t="s">
        <v>41</v>
      </c>
      <c r="I894" s="51"/>
      <c r="J894" s="51"/>
      <c r="K894" s="42" t="s">
        <v>120</v>
      </c>
      <c r="L894" s="39">
        <v>1</v>
      </c>
      <c r="M894" s="151">
        <v>681</v>
      </c>
      <c r="N894" s="153">
        <f t="shared" si="58"/>
        <v>681</v>
      </c>
      <c r="O894" s="32"/>
      <c r="P894" s="35">
        <f t="shared" si="55"/>
        <v>0</v>
      </c>
      <c r="Q894" s="6"/>
      <c r="R894" s="7"/>
      <c r="S894" s="8"/>
      <c r="T894" s="8"/>
      <c r="AB894" s="37"/>
      <c r="AC894" s="1"/>
      <c r="AD894" s="1"/>
      <c r="AH894" s="179" t="s">
        <v>1709</v>
      </c>
    </row>
    <row r="895" spans="2:34" ht="14.45" customHeight="1">
      <c r="B895" s="33" t="s">
        <v>4428</v>
      </c>
      <c r="C895" s="45"/>
      <c r="D895" s="34" t="s">
        <v>1704</v>
      </c>
      <c r="E895" s="34" t="s">
        <v>1705</v>
      </c>
      <c r="F895" s="42">
        <v>18</v>
      </c>
      <c r="G895" s="42" t="s">
        <v>1466</v>
      </c>
      <c r="H895" s="42" t="s">
        <v>102</v>
      </c>
      <c r="I895" s="42"/>
      <c r="J895" s="42"/>
      <c r="K895" s="42" t="s">
        <v>120</v>
      </c>
      <c r="L895" s="39">
        <v>1</v>
      </c>
      <c r="M895" s="151">
        <v>554</v>
      </c>
      <c r="N895" s="153">
        <f t="shared" si="58"/>
        <v>554</v>
      </c>
      <c r="O895" s="32"/>
      <c r="P895" s="35">
        <f t="shared" si="55"/>
        <v>0</v>
      </c>
      <c r="Q895" s="6"/>
      <c r="R895" s="7"/>
      <c r="S895" s="8"/>
      <c r="T895" s="8"/>
      <c r="AB895" s="37"/>
      <c r="AC895" s="1"/>
      <c r="AD895" s="1"/>
      <c r="AH895" s="179" t="s">
        <v>1710</v>
      </c>
    </row>
    <row r="896" spans="2:34" ht="14.45" customHeight="1">
      <c r="B896" s="33" t="s">
        <v>4429</v>
      </c>
      <c r="C896" s="49"/>
      <c r="D896" s="34" t="s">
        <v>1704</v>
      </c>
      <c r="E896" s="34" t="s">
        <v>1705</v>
      </c>
      <c r="F896" s="42">
        <v>18</v>
      </c>
      <c r="G896" s="42" t="s">
        <v>1466</v>
      </c>
      <c r="H896" s="42" t="s">
        <v>41</v>
      </c>
      <c r="I896" s="42"/>
      <c r="J896" s="42"/>
      <c r="K896" s="42" t="s">
        <v>120</v>
      </c>
      <c r="L896" s="39">
        <v>1</v>
      </c>
      <c r="M896" s="151">
        <v>681</v>
      </c>
      <c r="N896" s="153">
        <f t="shared" si="58"/>
        <v>681</v>
      </c>
      <c r="O896" s="32"/>
      <c r="P896" s="35">
        <f t="shared" si="55"/>
        <v>0</v>
      </c>
      <c r="Q896" s="6"/>
      <c r="R896" s="7"/>
      <c r="S896" s="8"/>
      <c r="T896" s="8"/>
      <c r="AB896" s="37"/>
      <c r="AC896" s="1"/>
      <c r="AD896" s="1"/>
      <c r="AH896" s="179" t="s">
        <v>1711</v>
      </c>
    </row>
    <row r="897" spans="2:34" ht="14.45" customHeight="1">
      <c r="B897" s="33" t="s">
        <v>4431</v>
      </c>
      <c r="C897" s="49"/>
      <c r="D897" s="34" t="s">
        <v>1704</v>
      </c>
      <c r="E897" s="34" t="s">
        <v>1705</v>
      </c>
      <c r="F897" s="33">
        <v>24</v>
      </c>
      <c r="G897" s="42" t="s">
        <v>118</v>
      </c>
      <c r="H897" s="42" t="s">
        <v>119</v>
      </c>
      <c r="I897" s="42"/>
      <c r="J897" s="42"/>
      <c r="K897" s="42" t="s">
        <v>120</v>
      </c>
      <c r="L897" s="39">
        <v>1</v>
      </c>
      <c r="M897" s="151">
        <v>1392</v>
      </c>
      <c r="N897" s="153">
        <f t="shared" si="58"/>
        <v>1392</v>
      </c>
      <c r="O897" s="32"/>
      <c r="P897" s="35">
        <f t="shared" si="55"/>
        <v>0</v>
      </c>
      <c r="Q897" s="6"/>
      <c r="R897" s="7"/>
      <c r="S897" s="8"/>
      <c r="T897" s="8"/>
      <c r="AB897" s="37"/>
      <c r="AC897" s="1"/>
      <c r="AD897" s="1"/>
      <c r="AH897" s="179" t="s">
        <v>1713</v>
      </c>
    </row>
    <row r="898" spans="2:34" ht="14.45" customHeight="1">
      <c r="B898" s="33" t="s">
        <v>4432</v>
      </c>
      <c r="C898" s="45"/>
      <c r="D898" s="34" t="s">
        <v>1704</v>
      </c>
      <c r="E898" s="34" t="s">
        <v>1705</v>
      </c>
      <c r="F898" s="33">
        <v>24</v>
      </c>
      <c r="G898" s="42" t="s">
        <v>118</v>
      </c>
      <c r="H898" s="42" t="s">
        <v>257</v>
      </c>
      <c r="I898" s="51"/>
      <c r="J898" s="51"/>
      <c r="K898" s="42" t="s">
        <v>120</v>
      </c>
      <c r="L898" s="39">
        <v>1</v>
      </c>
      <c r="M898" s="151">
        <v>1956</v>
      </c>
      <c r="N898" s="153">
        <f t="shared" si="58"/>
        <v>1956</v>
      </c>
      <c r="O898" s="32"/>
      <c r="P898" s="35">
        <f t="shared" si="55"/>
        <v>0</v>
      </c>
      <c r="Q898" s="6"/>
      <c r="R898" s="7"/>
      <c r="S898" s="8"/>
      <c r="T898" s="8"/>
      <c r="AB898" s="37"/>
      <c r="AC898" s="1"/>
      <c r="AD898" s="1"/>
      <c r="AH898" s="179" t="s">
        <v>1714</v>
      </c>
    </row>
    <row r="899" spans="2:34" ht="14.45" customHeight="1">
      <c r="B899" s="33" t="s">
        <v>4433</v>
      </c>
      <c r="C899" s="49"/>
      <c r="D899" s="34" t="s">
        <v>1704</v>
      </c>
      <c r="E899" s="34" t="s">
        <v>1705</v>
      </c>
      <c r="F899" s="33">
        <v>24</v>
      </c>
      <c r="G899" s="42" t="s">
        <v>118</v>
      </c>
      <c r="H899" s="42" t="s">
        <v>70</v>
      </c>
      <c r="I899" s="51"/>
      <c r="J899" s="51"/>
      <c r="K899" s="42" t="s">
        <v>120</v>
      </c>
      <c r="L899" s="39">
        <v>1</v>
      </c>
      <c r="M899" s="151">
        <v>623</v>
      </c>
      <c r="N899" s="153">
        <f t="shared" si="58"/>
        <v>623</v>
      </c>
      <c r="O899" s="32"/>
      <c r="P899" s="35">
        <f t="shared" si="55"/>
        <v>0</v>
      </c>
      <c r="Q899" s="6"/>
      <c r="R899" s="7"/>
      <c r="S899" s="8"/>
      <c r="T899" s="8"/>
      <c r="AB899" s="37"/>
      <c r="AC899" s="1"/>
      <c r="AD899" s="1"/>
      <c r="AH899" s="179" t="s">
        <v>1715</v>
      </c>
    </row>
    <row r="900" spans="2:34" ht="14.45" customHeight="1">
      <c r="B900" s="33" t="s">
        <v>4434</v>
      </c>
      <c r="C900" s="49"/>
      <c r="D900" s="34" t="s">
        <v>1704</v>
      </c>
      <c r="E900" s="34" t="s">
        <v>1705</v>
      </c>
      <c r="F900" s="33">
        <v>24</v>
      </c>
      <c r="G900" s="42" t="s">
        <v>118</v>
      </c>
      <c r="H900" s="42" t="s">
        <v>41</v>
      </c>
      <c r="I900" s="42"/>
      <c r="J900" s="42"/>
      <c r="K900" s="42" t="s">
        <v>120</v>
      </c>
      <c r="L900" s="39">
        <v>1</v>
      </c>
      <c r="M900" s="151">
        <v>681</v>
      </c>
      <c r="N900" s="153">
        <f t="shared" si="58"/>
        <v>681</v>
      </c>
      <c r="O900" s="32"/>
      <c r="P900" s="35">
        <f t="shared" si="55"/>
        <v>0</v>
      </c>
      <c r="Q900" s="6"/>
      <c r="R900" s="7"/>
      <c r="S900" s="8"/>
      <c r="T900" s="8"/>
      <c r="AB900" s="37"/>
      <c r="AC900" s="1"/>
      <c r="AD900" s="1"/>
      <c r="AH900" s="179" t="s">
        <v>1716</v>
      </c>
    </row>
    <row r="901" spans="2:34" ht="14.45" customHeight="1">
      <c r="B901" s="33"/>
      <c r="C901" s="45"/>
      <c r="D901" s="36" t="s">
        <v>1718</v>
      </c>
      <c r="E901" s="36" t="s">
        <v>1719</v>
      </c>
      <c r="F901" s="42">
        <v>10</v>
      </c>
      <c r="G901" s="42" t="s">
        <v>48</v>
      </c>
      <c r="H901" s="42" t="s">
        <v>98</v>
      </c>
      <c r="I901" s="42"/>
      <c r="J901" s="50"/>
      <c r="K901" s="42" t="s">
        <v>35</v>
      </c>
      <c r="L901" s="39">
        <v>1</v>
      </c>
      <c r="M901" s="150">
        <v>948</v>
      </c>
      <c r="N901" s="153">
        <f t="shared" si="58"/>
        <v>948</v>
      </c>
      <c r="O901" s="32"/>
      <c r="P901" s="35">
        <f t="shared" si="55"/>
        <v>0</v>
      </c>
      <c r="Q901" s="6"/>
      <c r="R901" s="7"/>
      <c r="S901" s="8"/>
      <c r="T901" s="8"/>
      <c r="AB901" s="37"/>
      <c r="AC901" s="1"/>
      <c r="AD901" s="1"/>
      <c r="AH901" s="179" t="s">
        <v>1717</v>
      </c>
    </row>
    <row r="902" spans="2:34" ht="14.45" customHeight="1">
      <c r="B902" s="33"/>
      <c r="C902" s="45"/>
      <c r="D902" s="41" t="s">
        <v>5329</v>
      </c>
      <c r="E902" s="41" t="s">
        <v>5318</v>
      </c>
      <c r="F902" s="42">
        <v>9</v>
      </c>
      <c r="G902" s="42" t="s">
        <v>326</v>
      </c>
      <c r="H902" s="51">
        <v>80</v>
      </c>
      <c r="I902" s="51"/>
      <c r="J902" s="51"/>
      <c r="K902" s="42" t="s">
        <v>114</v>
      </c>
      <c r="L902" s="39">
        <v>5</v>
      </c>
      <c r="M902" s="151">
        <v>588</v>
      </c>
      <c r="N902" s="153">
        <v>510</v>
      </c>
      <c r="O902" s="32"/>
      <c r="P902" s="35">
        <f t="shared" si="55"/>
        <v>0</v>
      </c>
      <c r="Q902" s="6"/>
      <c r="R902" s="7"/>
      <c r="S902" s="8"/>
      <c r="T902" s="8"/>
      <c r="AB902" s="37"/>
      <c r="AC902" s="1"/>
      <c r="AD902" s="1"/>
      <c r="AH902" s="179" t="s">
        <v>5213</v>
      </c>
    </row>
    <row r="903" spans="2:34" ht="14.45" customHeight="1">
      <c r="B903" s="33" t="s">
        <v>4435</v>
      </c>
      <c r="C903" s="45"/>
      <c r="D903" s="34" t="s">
        <v>1721</v>
      </c>
      <c r="E903" s="34" t="s">
        <v>1719</v>
      </c>
      <c r="F903" s="42">
        <v>5</v>
      </c>
      <c r="G903" s="42" t="s">
        <v>65</v>
      </c>
      <c r="H903" s="42" t="s">
        <v>102</v>
      </c>
      <c r="I903" s="54"/>
      <c r="J903" s="54"/>
      <c r="K903" s="42" t="s">
        <v>35</v>
      </c>
      <c r="L903" s="39">
        <v>5</v>
      </c>
      <c r="M903" s="151">
        <v>454</v>
      </c>
      <c r="N903" s="153">
        <f t="shared" ref="N903:N912" si="59">IF($N$4="в кассу предприятия",M903,IF($N$4="на счет ООО (КФХ)",M903*1.075,"-"))</f>
        <v>454</v>
      </c>
      <c r="O903" s="32"/>
      <c r="P903" s="35">
        <f t="shared" si="55"/>
        <v>0</v>
      </c>
      <c r="Q903" s="6"/>
      <c r="R903" s="7"/>
      <c r="S903" s="8"/>
      <c r="T903" s="8"/>
      <c r="AB903" s="37"/>
      <c r="AC903" s="1"/>
      <c r="AD903" s="1"/>
      <c r="AH903" s="179" t="s">
        <v>1720</v>
      </c>
    </row>
    <row r="904" spans="2:34" ht="14.45" customHeight="1">
      <c r="B904" s="33"/>
      <c r="C904" s="45"/>
      <c r="D904" s="41" t="s">
        <v>1721</v>
      </c>
      <c r="E904" s="41" t="s">
        <v>1719</v>
      </c>
      <c r="F904" s="42">
        <v>5</v>
      </c>
      <c r="G904" s="42" t="s">
        <v>65</v>
      </c>
      <c r="H904" s="42"/>
      <c r="I904" s="51" t="s">
        <v>102</v>
      </c>
      <c r="J904" s="42"/>
      <c r="K904" s="42" t="s">
        <v>35</v>
      </c>
      <c r="L904" s="39">
        <v>5</v>
      </c>
      <c r="M904" s="150">
        <v>508.5</v>
      </c>
      <c r="N904" s="153">
        <f t="shared" si="59"/>
        <v>508.5</v>
      </c>
      <c r="O904" s="32"/>
      <c r="P904" s="35">
        <f t="shared" si="55"/>
        <v>0</v>
      </c>
      <c r="Q904" s="6"/>
      <c r="R904" s="7"/>
      <c r="S904" s="8"/>
      <c r="T904" s="8"/>
      <c r="AB904" s="37"/>
      <c r="AC904" s="1"/>
      <c r="AD904" s="1"/>
      <c r="AH904" s="179" t="s">
        <v>1722</v>
      </c>
    </row>
    <row r="905" spans="2:34" ht="14.45" customHeight="1">
      <c r="B905" s="33"/>
      <c r="C905" s="45"/>
      <c r="D905" s="34" t="s">
        <v>1721</v>
      </c>
      <c r="E905" s="34" t="s">
        <v>1719</v>
      </c>
      <c r="F905" s="42">
        <v>10</v>
      </c>
      <c r="G905" s="42" t="s">
        <v>48</v>
      </c>
      <c r="H905" s="42" t="s">
        <v>98</v>
      </c>
      <c r="I905" s="54"/>
      <c r="J905" s="54"/>
      <c r="K905" s="42" t="s">
        <v>35</v>
      </c>
      <c r="L905" s="39">
        <v>1</v>
      </c>
      <c r="M905" s="151">
        <v>853</v>
      </c>
      <c r="N905" s="153">
        <f t="shared" si="59"/>
        <v>853</v>
      </c>
      <c r="O905" s="32"/>
      <c r="P905" s="35">
        <f t="shared" si="55"/>
        <v>0</v>
      </c>
      <c r="Q905" s="6"/>
      <c r="R905" s="7"/>
      <c r="S905" s="8"/>
      <c r="T905" s="8"/>
      <c r="AB905" s="37"/>
      <c r="AC905" s="1"/>
      <c r="AD905" s="1"/>
      <c r="AH905" s="179" t="s">
        <v>1717</v>
      </c>
    </row>
    <row r="906" spans="2:34" ht="14.45" customHeight="1">
      <c r="B906" s="33"/>
      <c r="C906" s="45"/>
      <c r="D906" s="41" t="s">
        <v>1721</v>
      </c>
      <c r="E906" s="41" t="s">
        <v>1719</v>
      </c>
      <c r="F906" s="42">
        <v>10</v>
      </c>
      <c r="G906" s="39" t="s">
        <v>48</v>
      </c>
      <c r="H906" s="42"/>
      <c r="I906" s="51" t="s">
        <v>98</v>
      </c>
      <c r="J906" s="42"/>
      <c r="K906" s="42" t="s">
        <v>35</v>
      </c>
      <c r="L906" s="39">
        <v>1</v>
      </c>
      <c r="M906" s="150">
        <v>1125</v>
      </c>
      <c r="N906" s="153">
        <f t="shared" si="59"/>
        <v>1125</v>
      </c>
      <c r="O906" s="32"/>
      <c r="P906" s="35">
        <f t="shared" si="55"/>
        <v>0</v>
      </c>
      <c r="Q906" s="6"/>
      <c r="R906" s="7"/>
      <c r="S906" s="8"/>
      <c r="T906" s="8"/>
      <c r="AB906" s="37"/>
      <c r="AC906" s="1"/>
      <c r="AD906" s="1"/>
      <c r="AH906" s="179" t="s">
        <v>1723</v>
      </c>
    </row>
    <row r="907" spans="2:34" ht="14.45" customHeight="1">
      <c r="B907" s="33" t="s">
        <v>4436</v>
      </c>
      <c r="C907" s="49"/>
      <c r="D907" s="34" t="s">
        <v>1721</v>
      </c>
      <c r="E907" s="34" t="s">
        <v>1719</v>
      </c>
      <c r="F907" s="33">
        <v>24</v>
      </c>
      <c r="G907" s="42" t="s">
        <v>118</v>
      </c>
      <c r="H907" s="42" t="s">
        <v>535</v>
      </c>
      <c r="I907" s="64"/>
      <c r="J907" s="64"/>
      <c r="K907" s="42" t="s">
        <v>120</v>
      </c>
      <c r="L907" s="39">
        <v>1</v>
      </c>
      <c r="M907" s="151">
        <v>1611</v>
      </c>
      <c r="N907" s="153">
        <f t="shared" si="59"/>
        <v>1611</v>
      </c>
      <c r="O907" s="32"/>
      <c r="P907" s="35">
        <f t="shared" si="55"/>
        <v>0</v>
      </c>
      <c r="Q907" s="6"/>
      <c r="R907" s="7"/>
      <c r="S907" s="8"/>
      <c r="T907" s="8"/>
      <c r="AB907" s="37"/>
      <c r="AC907" s="1"/>
      <c r="AD907" s="1"/>
      <c r="AH907" s="179" t="s">
        <v>1724</v>
      </c>
    </row>
    <row r="908" spans="2:34" ht="14.45" customHeight="1">
      <c r="B908" s="33"/>
      <c r="C908" s="45"/>
      <c r="D908" s="41" t="s">
        <v>1726</v>
      </c>
      <c r="E908" s="41" t="s">
        <v>1727</v>
      </c>
      <c r="F908" s="42">
        <v>5</v>
      </c>
      <c r="G908" s="42" t="s">
        <v>65</v>
      </c>
      <c r="H908" s="42"/>
      <c r="I908" s="42"/>
      <c r="J908" s="42"/>
      <c r="K908" s="42" t="s">
        <v>35</v>
      </c>
      <c r="L908" s="39">
        <v>5</v>
      </c>
      <c r="M908" s="150">
        <v>475.5</v>
      </c>
      <c r="N908" s="153">
        <f t="shared" si="59"/>
        <v>475.5</v>
      </c>
      <c r="O908" s="32"/>
      <c r="P908" s="35">
        <f t="shared" si="55"/>
        <v>0</v>
      </c>
      <c r="Q908" s="6"/>
      <c r="R908" s="7"/>
      <c r="S908" s="8"/>
      <c r="T908" s="8"/>
      <c r="AB908" s="37"/>
      <c r="AC908" s="1"/>
      <c r="AD908" s="1"/>
      <c r="AH908" s="179" t="s">
        <v>1725</v>
      </c>
    </row>
    <row r="909" spans="2:34" ht="14.45" customHeight="1">
      <c r="B909" s="33" t="s">
        <v>4437</v>
      </c>
      <c r="C909" s="45"/>
      <c r="D909" s="41" t="s">
        <v>1729</v>
      </c>
      <c r="E909" s="41" t="s">
        <v>1730</v>
      </c>
      <c r="F909" s="33">
        <v>7</v>
      </c>
      <c r="G909" s="42" t="s">
        <v>33</v>
      </c>
      <c r="H909" s="54"/>
      <c r="I909" s="54"/>
      <c r="J909" s="54"/>
      <c r="K909" s="42" t="s">
        <v>35</v>
      </c>
      <c r="L909" s="39">
        <v>5</v>
      </c>
      <c r="M909" s="150">
        <v>597</v>
      </c>
      <c r="N909" s="153">
        <f t="shared" si="59"/>
        <v>597</v>
      </c>
      <c r="O909" s="32"/>
      <c r="P909" s="35">
        <f t="shared" ref="P909:P972" si="60">IF($N$4="","-",IF(O909&lt;100,N909*O909,IF(O909&gt;=100,(O909*N909)*0.9)))</f>
        <v>0</v>
      </c>
      <c r="Q909" s="6"/>
      <c r="R909" s="7"/>
      <c r="S909" s="8"/>
      <c r="T909" s="8"/>
      <c r="AB909" s="37"/>
      <c r="AC909" s="1"/>
      <c r="AD909" s="1"/>
      <c r="AH909" s="179" t="s">
        <v>1728</v>
      </c>
    </row>
    <row r="910" spans="2:34" ht="14.45" customHeight="1">
      <c r="B910" s="33"/>
      <c r="C910" s="45"/>
      <c r="D910" s="41" t="s">
        <v>1732</v>
      </c>
      <c r="E910" s="41" t="s">
        <v>1733</v>
      </c>
      <c r="F910" s="33">
        <v>7</v>
      </c>
      <c r="G910" s="42" t="s">
        <v>33</v>
      </c>
      <c r="H910" s="42"/>
      <c r="I910" s="42"/>
      <c r="J910" s="42"/>
      <c r="K910" s="42" t="s">
        <v>35</v>
      </c>
      <c r="L910" s="39">
        <v>5</v>
      </c>
      <c r="M910" s="150">
        <v>543</v>
      </c>
      <c r="N910" s="153">
        <f t="shared" si="59"/>
        <v>543</v>
      </c>
      <c r="O910" s="32"/>
      <c r="P910" s="35">
        <f t="shared" si="60"/>
        <v>0</v>
      </c>
      <c r="Q910" s="6"/>
      <c r="R910" s="7"/>
      <c r="S910" s="8"/>
      <c r="T910" s="8"/>
      <c r="AB910" s="37"/>
      <c r="AC910" s="1"/>
      <c r="AD910" s="1"/>
      <c r="AH910" s="179" t="s">
        <v>1731</v>
      </c>
    </row>
    <row r="911" spans="2:34" ht="14.45" customHeight="1">
      <c r="B911" s="33" t="s">
        <v>4438</v>
      </c>
      <c r="C911" s="45"/>
      <c r="D911" s="41" t="s">
        <v>1735</v>
      </c>
      <c r="E911" s="41" t="s">
        <v>1736</v>
      </c>
      <c r="F911" s="42">
        <v>5</v>
      </c>
      <c r="G911" s="42" t="s">
        <v>65</v>
      </c>
      <c r="H911" s="42"/>
      <c r="I911" s="42"/>
      <c r="J911" s="42"/>
      <c r="K911" s="42" t="s">
        <v>35</v>
      </c>
      <c r="L911" s="39">
        <v>5</v>
      </c>
      <c r="M911" s="150">
        <v>490.5</v>
      </c>
      <c r="N911" s="153">
        <f t="shared" si="59"/>
        <v>490.5</v>
      </c>
      <c r="O911" s="32"/>
      <c r="P911" s="35">
        <f t="shared" si="60"/>
        <v>0</v>
      </c>
      <c r="Q911" s="6"/>
      <c r="R911" s="7"/>
      <c r="S911" s="8"/>
      <c r="T911" s="8"/>
      <c r="AB911" s="37"/>
      <c r="AC911" s="1"/>
      <c r="AD911" s="1"/>
      <c r="AH911" s="179" t="s">
        <v>1734</v>
      </c>
    </row>
    <row r="912" spans="2:34" ht="14.45" customHeight="1">
      <c r="B912" s="33" t="s">
        <v>4439</v>
      </c>
      <c r="C912" s="45"/>
      <c r="D912" s="41" t="s">
        <v>1738</v>
      </c>
      <c r="E912" s="41" t="s">
        <v>1739</v>
      </c>
      <c r="F912" s="42">
        <v>5</v>
      </c>
      <c r="G912" s="42" t="s">
        <v>65</v>
      </c>
      <c r="H912" s="51"/>
      <c r="I912" s="51"/>
      <c r="J912" s="51"/>
      <c r="K912" s="42" t="s">
        <v>35</v>
      </c>
      <c r="L912" s="39">
        <v>5</v>
      </c>
      <c r="M912" s="150">
        <v>497.99999999999994</v>
      </c>
      <c r="N912" s="153">
        <f t="shared" si="59"/>
        <v>497.99999999999994</v>
      </c>
      <c r="O912" s="32"/>
      <c r="P912" s="35">
        <f t="shared" si="60"/>
        <v>0</v>
      </c>
      <c r="Q912" s="6"/>
      <c r="R912" s="7"/>
      <c r="S912" s="8"/>
      <c r="T912" s="8"/>
      <c r="AB912" s="37"/>
      <c r="AC912" s="1"/>
      <c r="AD912" s="1"/>
      <c r="AH912" s="179" t="s">
        <v>1737</v>
      </c>
    </row>
    <row r="913" spans="2:34" s="47" customFormat="1" ht="14.45" customHeight="1">
      <c r="B913" s="142"/>
      <c r="C913" s="142"/>
      <c r="D913" s="143" t="s">
        <v>1740</v>
      </c>
      <c r="E913" s="143"/>
      <c r="F913" s="83"/>
      <c r="G913" s="83"/>
      <c r="H913" s="85"/>
      <c r="I913" s="86"/>
      <c r="J913" s="87"/>
      <c r="K913" s="86"/>
      <c r="L913" s="86"/>
      <c r="M913" s="152"/>
      <c r="N913" s="86"/>
      <c r="O913" s="32"/>
      <c r="P913" s="32"/>
      <c r="Q913" s="55" t="s">
        <v>24</v>
      </c>
      <c r="R913" s="56">
        <f>O913*M913</f>
        <v>0</v>
      </c>
      <c r="AH913" s="180"/>
    </row>
    <row r="914" spans="2:34" s="47" customFormat="1" ht="14.45" customHeight="1">
      <c r="B914" s="33"/>
      <c r="C914" s="41"/>
      <c r="D914" s="41" t="s">
        <v>1742</v>
      </c>
      <c r="E914" s="41" t="s">
        <v>1743</v>
      </c>
      <c r="F914" s="42">
        <v>10</v>
      </c>
      <c r="G914" s="39" t="s">
        <v>48</v>
      </c>
      <c r="H914" s="39"/>
      <c r="I914" s="78"/>
      <c r="J914" s="52"/>
      <c r="K914" s="42" t="s">
        <v>35</v>
      </c>
      <c r="L914" s="39">
        <v>1</v>
      </c>
      <c r="M914" s="150">
        <v>2782.5000000000005</v>
      </c>
      <c r="N914" s="154">
        <f>IF($N$4="в кассу предприятия",M914,IF($N$4="на счет ООО (КФХ)",M914*1.075,"-"))</f>
        <v>2782.5000000000005</v>
      </c>
      <c r="O914" s="32"/>
      <c r="P914" s="154">
        <f t="shared" si="60"/>
        <v>0</v>
      </c>
      <c r="Q914" s="48" t="s">
        <v>36</v>
      </c>
      <c r="R914" s="48"/>
      <c r="AH914" s="179" t="s">
        <v>1741</v>
      </c>
    </row>
    <row r="915" spans="2:34" ht="14.45" customHeight="1">
      <c r="B915" s="33" t="s">
        <v>4440</v>
      </c>
      <c r="C915" s="45"/>
      <c r="D915" s="88" t="s">
        <v>1745</v>
      </c>
      <c r="E915" s="88" t="s">
        <v>1746</v>
      </c>
      <c r="F915" s="33">
        <v>3</v>
      </c>
      <c r="G915" s="44" t="s">
        <v>28</v>
      </c>
      <c r="H915" s="44"/>
      <c r="I915" s="77"/>
      <c r="J915" s="44"/>
      <c r="K915" s="42" t="s">
        <v>29</v>
      </c>
      <c r="L915" s="39">
        <v>5</v>
      </c>
      <c r="M915" s="150">
        <v>786.43279471429753</v>
      </c>
      <c r="N915" s="154">
        <f>IF($N$4="в кассу предприятия",M915,IF($N$4="на счет ООО (КФХ)",M915*1.075,"-"))</f>
        <v>786.43279471429753</v>
      </c>
      <c r="O915" s="32"/>
      <c r="P915" s="154">
        <f t="shared" si="60"/>
        <v>0</v>
      </c>
      <c r="Q915" s="6" t="s">
        <v>24</v>
      </c>
      <c r="R915" s="7">
        <f>O915*M915</f>
        <v>0</v>
      </c>
      <c r="S915" s="8"/>
      <c r="T915" s="8"/>
      <c r="AB915" s="37"/>
      <c r="AC915" s="1"/>
      <c r="AD915" s="1"/>
      <c r="AH915" s="179" t="s">
        <v>1744</v>
      </c>
    </row>
    <row r="916" spans="2:34" ht="14.45" customHeight="1">
      <c r="B916" s="33" t="s">
        <v>4441</v>
      </c>
      <c r="C916" s="49"/>
      <c r="D916" s="88" t="s">
        <v>1745</v>
      </c>
      <c r="E916" s="88" t="s">
        <v>1746</v>
      </c>
      <c r="F916" s="44">
        <v>20</v>
      </c>
      <c r="G916" s="44" t="s">
        <v>1748</v>
      </c>
      <c r="H916" s="44"/>
      <c r="I916" s="77"/>
      <c r="J916" s="44" t="s">
        <v>1749</v>
      </c>
      <c r="K916" s="42" t="s">
        <v>29</v>
      </c>
      <c r="L916" s="39">
        <v>1</v>
      </c>
      <c r="M916" s="150">
        <v>16500</v>
      </c>
      <c r="N916" s="154">
        <f>IF($N$4="в кассу предприятия",M916,IF($N$4="на счет ООО (КФХ)",M916*1.075,"-"))</f>
        <v>16500</v>
      </c>
      <c r="O916" s="32"/>
      <c r="P916" s="154">
        <f t="shared" si="60"/>
        <v>0</v>
      </c>
      <c r="Q916" s="6" t="s">
        <v>24</v>
      </c>
      <c r="R916" s="7">
        <f>O916*M916</f>
        <v>0</v>
      </c>
      <c r="S916" s="8"/>
      <c r="T916" s="8"/>
      <c r="AB916" s="37"/>
      <c r="AC916" s="1"/>
      <c r="AD916" s="1"/>
      <c r="AH916" s="179" t="s">
        <v>1747</v>
      </c>
    </row>
    <row r="917" spans="2:34" ht="14.45" customHeight="1">
      <c r="B917" s="33"/>
      <c r="C917" s="45"/>
      <c r="D917" s="88" t="s">
        <v>5509</v>
      </c>
      <c r="E917" s="88" t="s">
        <v>5507</v>
      </c>
      <c r="F917" s="33">
        <v>24</v>
      </c>
      <c r="G917" s="44" t="s">
        <v>118</v>
      </c>
      <c r="H917" s="44" t="s">
        <v>257</v>
      </c>
      <c r="I917" s="76"/>
      <c r="J917" s="44"/>
      <c r="K917" s="42" t="s">
        <v>120</v>
      </c>
      <c r="L917" s="39">
        <v>1</v>
      </c>
      <c r="M917" s="151">
        <v>3672</v>
      </c>
      <c r="N917" s="154">
        <v>3183</v>
      </c>
      <c r="O917" s="32"/>
      <c r="P917" s="154">
        <f t="shared" si="60"/>
        <v>0</v>
      </c>
      <c r="Q917" s="6" t="s">
        <v>24</v>
      </c>
      <c r="R917" s="7">
        <f>O917*M917</f>
        <v>0</v>
      </c>
      <c r="S917" s="8"/>
      <c r="T917" s="8"/>
      <c r="AB917" s="37"/>
      <c r="AC917" s="1"/>
      <c r="AD917" s="1"/>
      <c r="AH917" s="179" t="s">
        <v>5462</v>
      </c>
    </row>
    <row r="918" spans="2:34" ht="14.45" customHeight="1">
      <c r="B918" s="33" t="s">
        <v>4442</v>
      </c>
      <c r="C918" s="49"/>
      <c r="D918" s="34" t="s">
        <v>1751</v>
      </c>
      <c r="E918" s="34" t="s">
        <v>1752</v>
      </c>
      <c r="F918" s="33">
        <v>24</v>
      </c>
      <c r="G918" s="73" t="s">
        <v>118</v>
      </c>
      <c r="H918" s="73"/>
      <c r="I918" s="77"/>
      <c r="J918" s="42"/>
      <c r="K918" s="42" t="s">
        <v>120</v>
      </c>
      <c r="L918" s="39">
        <v>1</v>
      </c>
      <c r="M918" s="151">
        <v>5804</v>
      </c>
      <c r="N918" s="154">
        <f>IF($N$4="в кассу предприятия",M918,IF($N$4="на счет ООО (КФХ)",M918*1.075,"-"))</f>
        <v>5804</v>
      </c>
      <c r="O918" s="32"/>
      <c r="P918" s="154">
        <f t="shared" si="60"/>
        <v>0</v>
      </c>
      <c r="Q918" s="26" t="s">
        <v>36</v>
      </c>
      <c r="R918" s="26"/>
      <c r="S918" s="8"/>
      <c r="T918" s="8"/>
      <c r="AB918" s="37"/>
      <c r="AC918" s="1"/>
      <c r="AD918" s="1"/>
      <c r="AH918" s="179" t="s">
        <v>1750</v>
      </c>
    </row>
    <row r="919" spans="2:34" s="47" customFormat="1" ht="14.45" customHeight="1">
      <c r="B919" s="33" t="s">
        <v>5478</v>
      </c>
      <c r="C919" s="45"/>
      <c r="D919" s="88" t="s">
        <v>5510</v>
      </c>
      <c r="E919" s="88" t="s">
        <v>5508</v>
      </c>
      <c r="F919" s="33">
        <v>24</v>
      </c>
      <c r="G919" s="44" t="s">
        <v>118</v>
      </c>
      <c r="H919" s="44" t="s">
        <v>728</v>
      </c>
      <c r="I919" s="76"/>
      <c r="J919" s="44"/>
      <c r="K919" s="42" t="s">
        <v>120</v>
      </c>
      <c r="L919" s="39">
        <v>1</v>
      </c>
      <c r="M919" s="151">
        <v>6047</v>
      </c>
      <c r="N919" s="154">
        <v>5240</v>
      </c>
      <c r="O919" s="32"/>
      <c r="P919" s="154">
        <f t="shared" si="60"/>
        <v>0</v>
      </c>
      <c r="Q919" s="55" t="s">
        <v>24</v>
      </c>
      <c r="R919" s="56">
        <f>O919*M919</f>
        <v>0</v>
      </c>
      <c r="AH919" s="179" t="s">
        <v>5463</v>
      </c>
    </row>
    <row r="920" spans="2:34" ht="14.45" customHeight="1">
      <c r="B920" s="33" t="s">
        <v>5479</v>
      </c>
      <c r="C920" s="45"/>
      <c r="D920" s="88" t="s">
        <v>5519</v>
      </c>
      <c r="E920" s="88" t="s">
        <v>1755</v>
      </c>
      <c r="F920" s="44">
        <v>20</v>
      </c>
      <c r="G920" s="44" t="s">
        <v>1748</v>
      </c>
      <c r="H920" s="44" t="s">
        <v>5493</v>
      </c>
      <c r="I920" s="76"/>
      <c r="J920" s="44"/>
      <c r="K920" s="42" t="s">
        <v>120</v>
      </c>
      <c r="L920" s="39">
        <v>1</v>
      </c>
      <c r="M920" s="151">
        <v>7350</v>
      </c>
      <c r="N920" s="154">
        <v>6370</v>
      </c>
      <c r="O920" s="32"/>
      <c r="P920" s="154">
        <f t="shared" si="60"/>
        <v>0</v>
      </c>
      <c r="Q920" s="26" t="s">
        <v>36</v>
      </c>
      <c r="R920" s="26"/>
      <c r="S920" s="8"/>
      <c r="T920" s="8"/>
      <c r="AB920" s="37"/>
      <c r="AC920" s="1"/>
      <c r="AD920" s="1"/>
      <c r="AH920" s="179" t="s">
        <v>5464</v>
      </c>
    </row>
    <row r="921" spans="2:34" ht="14.45" customHeight="1">
      <c r="B921" s="33"/>
      <c r="C921" s="41"/>
      <c r="D921" s="41" t="s">
        <v>1754</v>
      </c>
      <c r="E921" s="41" t="s">
        <v>1755</v>
      </c>
      <c r="F921" s="33">
        <v>7</v>
      </c>
      <c r="G921" s="39" t="s">
        <v>33</v>
      </c>
      <c r="H921" s="39"/>
      <c r="I921" s="78"/>
      <c r="J921" s="51"/>
      <c r="K921" s="42" t="s">
        <v>35</v>
      </c>
      <c r="L921" s="39">
        <v>5</v>
      </c>
      <c r="M921" s="150">
        <v>900</v>
      </c>
      <c r="N921" s="154">
        <f t="shared" ref="N921:N927" si="61">IF($N$4="в кассу предприятия",M921,IF($N$4="на счет ООО (КФХ)",M921*1.075,"-"))</f>
        <v>900</v>
      </c>
      <c r="O921" s="32"/>
      <c r="P921" s="154">
        <f t="shared" si="60"/>
        <v>0</v>
      </c>
      <c r="Q921" s="26" t="s">
        <v>36</v>
      </c>
      <c r="R921" s="26"/>
      <c r="S921" s="8"/>
      <c r="T921" s="8"/>
      <c r="AB921" s="37"/>
      <c r="AC921" s="1"/>
      <c r="AD921" s="1"/>
      <c r="AH921" s="179" t="s">
        <v>1753</v>
      </c>
    </row>
    <row r="922" spans="2:34" ht="14.45" customHeight="1">
      <c r="B922" s="33" t="s">
        <v>4443</v>
      </c>
      <c r="C922" s="45"/>
      <c r="D922" s="88" t="s">
        <v>1757</v>
      </c>
      <c r="E922" s="88" t="s">
        <v>1758</v>
      </c>
      <c r="F922" s="44">
        <v>20</v>
      </c>
      <c r="G922" s="44" t="s">
        <v>1748</v>
      </c>
      <c r="H922" s="44"/>
      <c r="I922" s="77"/>
      <c r="J922" s="44" t="s">
        <v>1749</v>
      </c>
      <c r="K922" s="42" t="s">
        <v>29</v>
      </c>
      <c r="L922" s="39">
        <v>1</v>
      </c>
      <c r="M922" s="150">
        <v>15750</v>
      </c>
      <c r="N922" s="154">
        <f t="shared" si="61"/>
        <v>15750</v>
      </c>
      <c r="O922" s="32"/>
      <c r="P922" s="154">
        <f t="shared" si="60"/>
        <v>0</v>
      </c>
      <c r="Q922" s="26" t="s">
        <v>36</v>
      </c>
      <c r="R922" s="26"/>
      <c r="S922" s="8"/>
      <c r="T922" s="8"/>
      <c r="AB922" s="37"/>
      <c r="AC922" s="1"/>
      <c r="AD922" s="1"/>
      <c r="AH922" s="179" t="s">
        <v>1756</v>
      </c>
    </row>
    <row r="923" spans="2:34" ht="14.45" customHeight="1">
      <c r="B923" s="33" t="s">
        <v>4444</v>
      </c>
      <c r="C923" s="49"/>
      <c r="D923" s="34" t="s">
        <v>1757</v>
      </c>
      <c r="E923" s="34" t="s">
        <v>1758</v>
      </c>
      <c r="F923" s="33">
        <v>23</v>
      </c>
      <c r="G923" s="73" t="s">
        <v>266</v>
      </c>
      <c r="H923" s="73"/>
      <c r="I923" s="76"/>
      <c r="J923" s="51"/>
      <c r="K923" s="42" t="s">
        <v>120</v>
      </c>
      <c r="L923" s="39">
        <v>1</v>
      </c>
      <c r="M923" s="151">
        <v>3780</v>
      </c>
      <c r="N923" s="154">
        <f t="shared" si="61"/>
        <v>3780</v>
      </c>
      <c r="O923" s="32"/>
      <c r="P923" s="154">
        <f t="shared" si="60"/>
        <v>0</v>
      </c>
      <c r="Q923" s="26" t="s">
        <v>36</v>
      </c>
      <c r="R923" s="26"/>
      <c r="S923" s="8"/>
      <c r="T923" s="8"/>
      <c r="AB923" s="37"/>
      <c r="AC923" s="1"/>
      <c r="AD923" s="1"/>
      <c r="AH923" s="179" t="s">
        <v>1759</v>
      </c>
    </row>
    <row r="924" spans="2:34" ht="14.45" customHeight="1">
      <c r="B924" s="33" t="s">
        <v>4445</v>
      </c>
      <c r="C924" s="45"/>
      <c r="D924" s="34" t="s">
        <v>1757</v>
      </c>
      <c r="E924" s="34" t="s">
        <v>1758</v>
      </c>
      <c r="F924" s="33">
        <v>24</v>
      </c>
      <c r="G924" s="73" t="s">
        <v>118</v>
      </c>
      <c r="H924" s="73"/>
      <c r="I924" s="89"/>
      <c r="J924" s="38"/>
      <c r="K924" s="42" t="s">
        <v>120</v>
      </c>
      <c r="L924" s="39">
        <v>1</v>
      </c>
      <c r="M924" s="151">
        <v>1952</v>
      </c>
      <c r="N924" s="154">
        <f t="shared" si="61"/>
        <v>1952</v>
      </c>
      <c r="O924" s="32"/>
      <c r="P924" s="154">
        <f t="shared" si="60"/>
        <v>0</v>
      </c>
      <c r="Q924" s="26" t="s">
        <v>36</v>
      </c>
      <c r="R924" s="26"/>
      <c r="S924" s="8"/>
      <c r="T924" s="8"/>
      <c r="AB924" s="37"/>
      <c r="AC924" s="1"/>
      <c r="AD924" s="1"/>
      <c r="AH924" s="179" t="s">
        <v>1760</v>
      </c>
    </row>
    <row r="925" spans="2:34" ht="14.45" customHeight="1">
      <c r="B925" s="33"/>
      <c r="C925" s="45"/>
      <c r="D925" s="34" t="s">
        <v>1762</v>
      </c>
      <c r="E925" s="34" t="s">
        <v>1763</v>
      </c>
      <c r="F925" s="42">
        <v>14</v>
      </c>
      <c r="G925" s="42" t="s">
        <v>86</v>
      </c>
      <c r="H925" s="73"/>
      <c r="I925" s="79"/>
      <c r="J925" s="54"/>
      <c r="K925" s="42" t="s">
        <v>35</v>
      </c>
      <c r="L925" s="39">
        <v>1</v>
      </c>
      <c r="M925" s="151">
        <v>1607</v>
      </c>
      <c r="N925" s="154">
        <f t="shared" si="61"/>
        <v>1607</v>
      </c>
      <c r="O925" s="32"/>
      <c r="P925" s="154">
        <f t="shared" si="60"/>
        <v>0</v>
      </c>
      <c r="Q925" s="26" t="s">
        <v>36</v>
      </c>
      <c r="R925" s="26"/>
      <c r="S925" s="8"/>
      <c r="T925" s="8"/>
      <c r="AB925" s="37"/>
      <c r="AC925" s="1"/>
      <c r="AD925" s="1"/>
      <c r="AH925" s="179" t="s">
        <v>1761</v>
      </c>
    </row>
    <row r="926" spans="2:34" ht="14.45" customHeight="1">
      <c r="B926" s="33" t="s">
        <v>4446</v>
      </c>
      <c r="C926" s="49"/>
      <c r="D926" s="34" t="s">
        <v>1765</v>
      </c>
      <c r="E926" s="34" t="s">
        <v>1766</v>
      </c>
      <c r="F926" s="42">
        <v>14</v>
      </c>
      <c r="G926" s="42" t="s">
        <v>86</v>
      </c>
      <c r="H926" s="73"/>
      <c r="I926" s="77"/>
      <c r="J926" s="42"/>
      <c r="K926" s="42" t="s">
        <v>35</v>
      </c>
      <c r="L926" s="39">
        <v>1</v>
      </c>
      <c r="M926" s="151">
        <v>1607</v>
      </c>
      <c r="N926" s="154">
        <f t="shared" si="61"/>
        <v>1607</v>
      </c>
      <c r="O926" s="32"/>
      <c r="P926" s="154">
        <f t="shared" si="60"/>
        <v>0</v>
      </c>
      <c r="Q926" s="26" t="s">
        <v>36</v>
      </c>
      <c r="R926" s="26"/>
      <c r="S926" s="8"/>
      <c r="T926" s="8"/>
      <c r="AB926" s="37"/>
      <c r="AC926" s="1"/>
      <c r="AD926" s="1"/>
      <c r="AH926" s="179" t="s">
        <v>1764</v>
      </c>
    </row>
    <row r="927" spans="2:34" ht="14.45" customHeight="1">
      <c r="B927" s="33" t="s">
        <v>4447</v>
      </c>
      <c r="C927" s="49"/>
      <c r="D927" s="34" t="s">
        <v>1768</v>
      </c>
      <c r="E927" s="34" t="s">
        <v>1769</v>
      </c>
      <c r="F927" s="33">
        <v>7</v>
      </c>
      <c r="G927" s="42" t="s">
        <v>33</v>
      </c>
      <c r="H927" s="73"/>
      <c r="I927" s="76"/>
      <c r="J927" s="51"/>
      <c r="K927" s="42" t="s">
        <v>120</v>
      </c>
      <c r="L927" s="39">
        <v>5</v>
      </c>
      <c r="M927" s="151">
        <v>176</v>
      </c>
      <c r="N927" s="154">
        <f t="shared" si="61"/>
        <v>176</v>
      </c>
      <c r="O927" s="32"/>
      <c r="P927" s="154">
        <f t="shared" si="60"/>
        <v>0</v>
      </c>
      <c r="Q927" s="26" t="s">
        <v>36</v>
      </c>
      <c r="R927" s="26"/>
      <c r="S927" s="8"/>
      <c r="T927" s="8"/>
      <c r="AB927" s="37"/>
      <c r="AC927" s="1"/>
      <c r="AD927" s="1"/>
      <c r="AH927" s="179" t="s">
        <v>1767</v>
      </c>
    </row>
    <row r="928" spans="2:34" ht="14.45" customHeight="1">
      <c r="B928" s="33"/>
      <c r="C928" s="45"/>
      <c r="D928" s="88" t="s">
        <v>5520</v>
      </c>
      <c r="E928" s="88" t="s">
        <v>5496</v>
      </c>
      <c r="F928" s="42">
        <v>11</v>
      </c>
      <c r="G928" s="44" t="s">
        <v>5491</v>
      </c>
      <c r="H928" s="44">
        <v>10100</v>
      </c>
      <c r="I928" s="76"/>
      <c r="J928" s="44"/>
      <c r="K928" s="42" t="s">
        <v>120</v>
      </c>
      <c r="L928" s="39">
        <v>1</v>
      </c>
      <c r="M928" s="151">
        <v>2406</v>
      </c>
      <c r="N928" s="154">
        <v>2085</v>
      </c>
      <c r="O928" s="32"/>
      <c r="P928" s="154">
        <f t="shared" si="60"/>
        <v>0</v>
      </c>
      <c r="Q928" s="26" t="s">
        <v>36</v>
      </c>
      <c r="R928" s="26"/>
      <c r="S928" s="8"/>
      <c r="T928" s="8"/>
      <c r="AB928" s="37"/>
      <c r="AC928" s="1"/>
      <c r="AD928" s="1"/>
      <c r="AH928" s="179" t="s">
        <v>5465</v>
      </c>
    </row>
    <row r="929" spans="2:34" ht="14.45" customHeight="1">
      <c r="B929" s="33" t="s">
        <v>4448</v>
      </c>
      <c r="C929" s="40"/>
      <c r="D929" s="66" t="s">
        <v>1771</v>
      </c>
      <c r="E929" s="66" t="s">
        <v>1772</v>
      </c>
      <c r="F929" s="42">
        <v>15</v>
      </c>
      <c r="G929" s="65" t="s">
        <v>40</v>
      </c>
      <c r="H929" s="65" t="s">
        <v>70</v>
      </c>
      <c r="I929" s="91"/>
      <c r="J929" s="39"/>
      <c r="K929" s="39" t="s">
        <v>120</v>
      </c>
      <c r="L929" s="58">
        <v>1</v>
      </c>
      <c r="M929" s="151">
        <v>1008</v>
      </c>
      <c r="N929" s="154">
        <f>IF($N$4="в кассу предприятия",M929,IF($N$4="на счет ООО (КФХ)",M929*1.075,"-"))</f>
        <v>1008</v>
      </c>
      <c r="O929" s="32"/>
      <c r="P929" s="154">
        <f t="shared" si="60"/>
        <v>0</v>
      </c>
      <c r="Q929" s="26" t="s">
        <v>36</v>
      </c>
      <c r="R929" s="26"/>
      <c r="S929" s="8"/>
      <c r="T929" s="8"/>
      <c r="AB929" s="37"/>
      <c r="AC929" s="1"/>
      <c r="AD929" s="1"/>
      <c r="AH929" s="179" t="s">
        <v>1770</v>
      </c>
    </row>
    <row r="930" spans="2:34" ht="14.45" customHeight="1">
      <c r="B930" s="33" t="s">
        <v>5480</v>
      </c>
      <c r="C930" s="45"/>
      <c r="D930" s="88" t="s">
        <v>5521</v>
      </c>
      <c r="E930" s="88" t="s">
        <v>5497</v>
      </c>
      <c r="F930" s="33">
        <v>17</v>
      </c>
      <c r="G930" s="44" t="s">
        <v>62</v>
      </c>
      <c r="H930" s="44" t="s">
        <v>41</v>
      </c>
      <c r="I930" s="51"/>
      <c r="J930" s="44"/>
      <c r="K930" s="42" t="s">
        <v>120</v>
      </c>
      <c r="L930" s="39">
        <v>1</v>
      </c>
      <c r="M930" s="151">
        <v>600</v>
      </c>
      <c r="N930" s="154">
        <v>520</v>
      </c>
      <c r="O930" s="32"/>
      <c r="P930" s="154">
        <f t="shared" si="60"/>
        <v>0</v>
      </c>
      <c r="Q930" s="26" t="s">
        <v>36</v>
      </c>
      <c r="R930" s="26"/>
      <c r="S930" s="8"/>
      <c r="T930" s="8"/>
      <c r="AB930" s="37"/>
      <c r="AC930" s="1"/>
      <c r="AD930" s="1"/>
      <c r="AH930" s="179" t="s">
        <v>5466</v>
      </c>
    </row>
    <row r="931" spans="2:34" ht="14.45" customHeight="1">
      <c r="B931" s="33" t="s">
        <v>4449</v>
      </c>
      <c r="C931" s="49"/>
      <c r="D931" s="88" t="s">
        <v>1774</v>
      </c>
      <c r="E931" s="88" t="s">
        <v>1775</v>
      </c>
      <c r="F931" s="42">
        <v>14</v>
      </c>
      <c r="G931" s="42" t="s">
        <v>86</v>
      </c>
      <c r="H931" s="90"/>
      <c r="I931" s="42"/>
      <c r="J931" s="90"/>
      <c r="K931" s="42" t="s">
        <v>29</v>
      </c>
      <c r="L931" s="39">
        <v>1</v>
      </c>
      <c r="M931" s="150">
        <v>2376</v>
      </c>
      <c r="N931" s="154">
        <f t="shared" ref="N931:N942" si="62">IF($N$4="в кассу предприятия",M931,IF($N$4="на счет ООО (КФХ)",M931*1.075,"-"))</f>
        <v>2376</v>
      </c>
      <c r="O931" s="32"/>
      <c r="P931" s="154">
        <f t="shared" si="60"/>
        <v>0</v>
      </c>
      <c r="Q931" s="26" t="s">
        <v>36</v>
      </c>
      <c r="R931" s="26"/>
      <c r="S931" s="8"/>
      <c r="T931" s="8"/>
      <c r="AB931" s="37"/>
      <c r="AC931" s="1"/>
      <c r="AD931" s="1"/>
      <c r="AH931" s="179" t="s">
        <v>1773</v>
      </c>
    </row>
    <row r="932" spans="2:34" ht="14.45" customHeight="1">
      <c r="B932" s="33" t="s">
        <v>4449</v>
      </c>
      <c r="C932" s="49"/>
      <c r="D932" s="34" t="s">
        <v>1774</v>
      </c>
      <c r="E932" s="34" t="s">
        <v>1775</v>
      </c>
      <c r="F932" s="42">
        <v>14</v>
      </c>
      <c r="G932" s="42" t="s">
        <v>86</v>
      </c>
      <c r="H932" s="73"/>
      <c r="I932" s="51"/>
      <c r="J932" s="51"/>
      <c r="K932" s="42" t="s">
        <v>29</v>
      </c>
      <c r="L932" s="39">
        <v>1</v>
      </c>
      <c r="M932" s="151">
        <v>2138</v>
      </c>
      <c r="N932" s="154">
        <f t="shared" si="62"/>
        <v>2138</v>
      </c>
      <c r="O932" s="32"/>
      <c r="P932" s="154">
        <f t="shared" si="60"/>
        <v>0</v>
      </c>
      <c r="Q932" s="26" t="s">
        <v>36</v>
      </c>
      <c r="R932" s="26"/>
      <c r="S932" s="8"/>
      <c r="T932" s="8"/>
      <c r="AB932" s="37"/>
      <c r="AC932" s="1"/>
      <c r="AD932" s="1"/>
      <c r="AH932" s="179" t="s">
        <v>1773</v>
      </c>
    </row>
    <row r="933" spans="2:34" ht="14.45" customHeight="1">
      <c r="B933" s="33" t="s">
        <v>4450</v>
      </c>
      <c r="C933" s="49"/>
      <c r="D933" s="88" t="s">
        <v>1777</v>
      </c>
      <c r="E933" s="88" t="s">
        <v>1778</v>
      </c>
      <c r="F933" s="33">
        <v>7</v>
      </c>
      <c r="G933" s="42" t="s">
        <v>33</v>
      </c>
      <c r="H933" s="44"/>
      <c r="I933" s="54"/>
      <c r="J933" s="44"/>
      <c r="K933" s="42" t="s">
        <v>29</v>
      </c>
      <c r="L933" s="39">
        <v>5</v>
      </c>
      <c r="M933" s="150">
        <v>966.35469308167444</v>
      </c>
      <c r="N933" s="154">
        <f t="shared" si="62"/>
        <v>966.35469308167444</v>
      </c>
      <c r="O933" s="32"/>
      <c r="P933" s="154">
        <f t="shared" si="60"/>
        <v>0</v>
      </c>
      <c r="Q933" s="26" t="s">
        <v>36</v>
      </c>
      <c r="R933" s="26"/>
      <c r="S933" s="8"/>
      <c r="T933" s="8"/>
      <c r="AB933" s="37"/>
      <c r="AC933" s="1"/>
      <c r="AD933" s="1"/>
      <c r="AH933" s="179" t="s">
        <v>1776</v>
      </c>
    </row>
    <row r="934" spans="2:34" s="47" customFormat="1" ht="14.45" customHeight="1">
      <c r="B934" s="33"/>
      <c r="C934" s="45"/>
      <c r="D934" s="41" t="s">
        <v>1777</v>
      </c>
      <c r="E934" s="41" t="s">
        <v>1778</v>
      </c>
      <c r="F934" s="42">
        <v>10</v>
      </c>
      <c r="G934" s="39" t="s">
        <v>48</v>
      </c>
      <c r="H934" s="52"/>
      <c r="I934" s="39" t="s">
        <v>1780</v>
      </c>
      <c r="J934" s="52"/>
      <c r="K934" s="52" t="s">
        <v>35</v>
      </c>
      <c r="L934" s="39">
        <v>1</v>
      </c>
      <c r="M934" s="150">
        <v>1770.0000000000002</v>
      </c>
      <c r="N934" s="154">
        <f t="shared" si="62"/>
        <v>1770.0000000000002</v>
      </c>
      <c r="O934" s="32"/>
      <c r="P934" s="154">
        <f t="shared" si="60"/>
        <v>0</v>
      </c>
      <c r="Q934" s="48" t="s">
        <v>36</v>
      </c>
      <c r="R934" s="48"/>
      <c r="AH934" s="179" t="s">
        <v>1779</v>
      </c>
    </row>
    <row r="935" spans="2:34" ht="14.45" customHeight="1">
      <c r="B935" s="33" t="s">
        <v>4451</v>
      </c>
      <c r="C935" s="40"/>
      <c r="D935" s="41" t="s">
        <v>1782</v>
      </c>
      <c r="E935" s="41" t="s">
        <v>1783</v>
      </c>
      <c r="F935" s="42">
        <v>13</v>
      </c>
      <c r="G935" s="39" t="s">
        <v>273</v>
      </c>
      <c r="H935" s="39" t="s">
        <v>102</v>
      </c>
      <c r="I935" s="39"/>
      <c r="J935" s="39"/>
      <c r="K935" s="39" t="s">
        <v>120</v>
      </c>
      <c r="L935" s="58">
        <v>1</v>
      </c>
      <c r="M935" s="151">
        <v>486</v>
      </c>
      <c r="N935" s="154">
        <f t="shared" si="62"/>
        <v>486</v>
      </c>
      <c r="O935" s="32"/>
      <c r="P935" s="154">
        <f t="shared" si="60"/>
        <v>0</v>
      </c>
      <c r="Q935" s="26" t="s">
        <v>36</v>
      </c>
      <c r="R935" s="26"/>
      <c r="S935" s="8"/>
      <c r="T935" s="8"/>
      <c r="AB935" s="37"/>
      <c r="AC935" s="1"/>
      <c r="AD935" s="1"/>
      <c r="AH935" s="179" t="s">
        <v>1781</v>
      </c>
    </row>
    <row r="936" spans="2:34" ht="14.45" customHeight="1">
      <c r="B936" s="33" t="s">
        <v>4452</v>
      </c>
      <c r="C936" s="49"/>
      <c r="D936" s="34" t="s">
        <v>1785</v>
      </c>
      <c r="E936" s="34" t="s">
        <v>1786</v>
      </c>
      <c r="F936" s="33">
        <v>7</v>
      </c>
      <c r="G936" s="42" t="s">
        <v>33</v>
      </c>
      <c r="H936" s="73"/>
      <c r="I936" s="51"/>
      <c r="J936" s="51"/>
      <c r="K936" s="42" t="s">
        <v>35</v>
      </c>
      <c r="L936" s="39">
        <v>5</v>
      </c>
      <c r="M936" s="151">
        <v>738</v>
      </c>
      <c r="N936" s="154">
        <f t="shared" si="62"/>
        <v>738</v>
      </c>
      <c r="O936" s="32"/>
      <c r="P936" s="154">
        <f t="shared" si="60"/>
        <v>0</v>
      </c>
      <c r="Q936" s="6" t="s">
        <v>24</v>
      </c>
      <c r="R936" s="7">
        <f t="shared" ref="R936:R945" si="63">O936*M936</f>
        <v>0</v>
      </c>
      <c r="S936" s="8"/>
      <c r="T936" s="8"/>
      <c r="AB936" s="37"/>
      <c r="AC936" s="1"/>
      <c r="AD936" s="1"/>
      <c r="AH936" s="179" t="s">
        <v>1784</v>
      </c>
    </row>
    <row r="937" spans="2:34" ht="14.45" customHeight="1">
      <c r="B937" s="33"/>
      <c r="C937" s="45"/>
      <c r="D937" s="34" t="s">
        <v>1788</v>
      </c>
      <c r="E937" s="34" t="s">
        <v>1789</v>
      </c>
      <c r="F937" s="33">
        <v>7</v>
      </c>
      <c r="G937" s="42" t="s">
        <v>33</v>
      </c>
      <c r="H937" s="73"/>
      <c r="I937" s="51"/>
      <c r="J937" s="51"/>
      <c r="K937" s="42" t="s">
        <v>120</v>
      </c>
      <c r="L937" s="39">
        <v>5</v>
      </c>
      <c r="M937" s="151">
        <v>176</v>
      </c>
      <c r="N937" s="154">
        <f t="shared" si="62"/>
        <v>176</v>
      </c>
      <c r="O937" s="32"/>
      <c r="P937" s="154">
        <f t="shared" si="60"/>
        <v>0</v>
      </c>
      <c r="Q937" s="6" t="s">
        <v>24</v>
      </c>
      <c r="R937" s="7">
        <f t="shared" si="63"/>
        <v>0</v>
      </c>
      <c r="S937" s="8"/>
      <c r="T937" s="8"/>
      <c r="AB937" s="37"/>
      <c r="AC937" s="1"/>
      <c r="AD937" s="1"/>
      <c r="AH937" s="179" t="s">
        <v>1787</v>
      </c>
    </row>
    <row r="938" spans="2:34" ht="14.45" customHeight="1">
      <c r="B938" s="33" t="s">
        <v>4453</v>
      </c>
      <c r="C938" s="49"/>
      <c r="D938" s="34" t="s">
        <v>1791</v>
      </c>
      <c r="E938" s="34" t="s">
        <v>1792</v>
      </c>
      <c r="F938" s="42">
        <v>14</v>
      </c>
      <c r="G938" s="42" t="s">
        <v>86</v>
      </c>
      <c r="H938" s="73"/>
      <c r="I938" s="51"/>
      <c r="J938" s="51"/>
      <c r="K938" s="42" t="s">
        <v>35</v>
      </c>
      <c r="L938" s="39">
        <v>1</v>
      </c>
      <c r="M938" s="151">
        <v>1607</v>
      </c>
      <c r="N938" s="154">
        <f t="shared" si="62"/>
        <v>1607</v>
      </c>
      <c r="O938" s="32"/>
      <c r="P938" s="154">
        <f t="shared" si="60"/>
        <v>0</v>
      </c>
      <c r="Q938" s="6" t="s">
        <v>24</v>
      </c>
      <c r="R938" s="7">
        <f t="shared" si="63"/>
        <v>0</v>
      </c>
      <c r="S938" s="8"/>
      <c r="T938" s="8"/>
      <c r="AB938" s="37"/>
      <c r="AC938" s="1"/>
      <c r="AD938" s="1"/>
      <c r="AH938" s="179" t="s">
        <v>1790</v>
      </c>
    </row>
    <row r="939" spans="2:34" ht="14.45" customHeight="1">
      <c r="B939" s="33"/>
      <c r="C939" s="45"/>
      <c r="D939" s="34" t="s">
        <v>1794</v>
      </c>
      <c r="E939" s="34" t="s">
        <v>1795</v>
      </c>
      <c r="F939" s="42">
        <v>14</v>
      </c>
      <c r="G939" s="42" t="s">
        <v>86</v>
      </c>
      <c r="H939" s="73"/>
      <c r="I939" s="51"/>
      <c r="J939" s="51"/>
      <c r="K939" s="42" t="s">
        <v>35</v>
      </c>
      <c r="L939" s="39">
        <v>1</v>
      </c>
      <c r="M939" s="151">
        <v>1539</v>
      </c>
      <c r="N939" s="154">
        <f t="shared" si="62"/>
        <v>1539</v>
      </c>
      <c r="O939" s="32"/>
      <c r="P939" s="154">
        <f t="shared" si="60"/>
        <v>0</v>
      </c>
      <c r="Q939" s="6" t="s">
        <v>24</v>
      </c>
      <c r="R939" s="7">
        <f t="shared" si="63"/>
        <v>0</v>
      </c>
      <c r="S939" s="8"/>
      <c r="T939" s="8"/>
      <c r="AB939" s="37"/>
      <c r="AC939" s="1"/>
      <c r="AD939" s="1"/>
      <c r="AH939" s="179" t="s">
        <v>1793</v>
      </c>
    </row>
    <row r="940" spans="2:34" ht="14.45" customHeight="1">
      <c r="B940" s="33" t="s">
        <v>4454</v>
      </c>
      <c r="C940" s="40"/>
      <c r="D940" s="41" t="s">
        <v>1797</v>
      </c>
      <c r="E940" s="41" t="s">
        <v>1798</v>
      </c>
      <c r="F940" s="33">
        <v>7</v>
      </c>
      <c r="G940" s="39" t="s">
        <v>33</v>
      </c>
      <c r="H940" s="39" t="s">
        <v>102</v>
      </c>
      <c r="I940" s="39"/>
      <c r="J940" s="39"/>
      <c r="K940" s="39" t="s">
        <v>120</v>
      </c>
      <c r="L940" s="58">
        <v>5</v>
      </c>
      <c r="M940" s="151">
        <v>219</v>
      </c>
      <c r="N940" s="154">
        <f t="shared" si="62"/>
        <v>219</v>
      </c>
      <c r="O940" s="32"/>
      <c r="P940" s="154">
        <f t="shared" si="60"/>
        <v>0</v>
      </c>
      <c r="Q940" s="6" t="s">
        <v>24</v>
      </c>
      <c r="R940" s="7">
        <f t="shared" si="63"/>
        <v>0</v>
      </c>
      <c r="S940" s="8"/>
      <c r="T940" s="8"/>
      <c r="AB940" s="37"/>
      <c r="AC940" s="1"/>
      <c r="AD940" s="1"/>
      <c r="AH940" s="179" t="s">
        <v>1796</v>
      </c>
    </row>
    <row r="941" spans="2:34" ht="14.45" customHeight="1">
      <c r="B941" s="33"/>
      <c r="C941" s="45"/>
      <c r="D941" s="34" t="s">
        <v>1800</v>
      </c>
      <c r="E941" s="34" t="s">
        <v>1801</v>
      </c>
      <c r="F941" s="42">
        <v>5</v>
      </c>
      <c r="G941" s="42" t="s">
        <v>65</v>
      </c>
      <c r="H941" s="73"/>
      <c r="I941" s="51"/>
      <c r="J941" s="51"/>
      <c r="K941" s="42" t="s">
        <v>120</v>
      </c>
      <c r="L941" s="39">
        <v>5</v>
      </c>
      <c r="M941" s="151">
        <v>273</v>
      </c>
      <c r="N941" s="154">
        <f t="shared" si="62"/>
        <v>273</v>
      </c>
      <c r="O941" s="32"/>
      <c r="P941" s="154">
        <f t="shared" si="60"/>
        <v>0</v>
      </c>
      <c r="Q941" s="6" t="s">
        <v>24</v>
      </c>
      <c r="R941" s="7">
        <f t="shared" si="63"/>
        <v>0</v>
      </c>
      <c r="S941" s="8"/>
      <c r="T941" s="8"/>
      <c r="AB941" s="37"/>
      <c r="AC941" s="1"/>
      <c r="AD941" s="1"/>
      <c r="AH941" s="179" t="s">
        <v>1799</v>
      </c>
    </row>
    <row r="942" spans="2:34" ht="14.45" customHeight="1">
      <c r="B942" s="33" t="s">
        <v>4455</v>
      </c>
      <c r="C942" s="40"/>
      <c r="D942" s="41" t="s">
        <v>1800</v>
      </c>
      <c r="E942" s="41" t="s">
        <v>1801</v>
      </c>
      <c r="F942" s="33">
        <v>7</v>
      </c>
      <c r="G942" s="39" t="s">
        <v>33</v>
      </c>
      <c r="H942" s="39" t="s">
        <v>102</v>
      </c>
      <c r="I942" s="39"/>
      <c r="J942" s="39"/>
      <c r="K942" s="39" t="s">
        <v>120</v>
      </c>
      <c r="L942" s="58">
        <v>5</v>
      </c>
      <c r="M942" s="151">
        <v>191</v>
      </c>
      <c r="N942" s="154">
        <f t="shared" si="62"/>
        <v>191</v>
      </c>
      <c r="O942" s="32"/>
      <c r="P942" s="154">
        <f t="shared" si="60"/>
        <v>0</v>
      </c>
      <c r="Q942" s="6" t="s">
        <v>24</v>
      </c>
      <c r="R942" s="7">
        <f t="shared" si="63"/>
        <v>0</v>
      </c>
      <c r="S942" s="8"/>
      <c r="T942" s="8"/>
      <c r="AB942" s="37"/>
      <c r="AC942" s="1"/>
      <c r="AD942" s="1"/>
      <c r="AH942" s="179" t="s">
        <v>1802</v>
      </c>
    </row>
    <row r="943" spans="2:34" ht="14.45" customHeight="1">
      <c r="B943" s="33" t="s">
        <v>5482</v>
      </c>
      <c r="C943" s="45"/>
      <c r="D943" s="88" t="s">
        <v>1800</v>
      </c>
      <c r="E943" s="88" t="s">
        <v>5495</v>
      </c>
      <c r="F943" s="44">
        <v>20</v>
      </c>
      <c r="G943" s="44" t="s">
        <v>5490</v>
      </c>
      <c r="H943" s="44" t="s">
        <v>70</v>
      </c>
      <c r="I943" s="51"/>
      <c r="J943" s="44"/>
      <c r="K943" s="42" t="s">
        <v>120</v>
      </c>
      <c r="L943" s="39">
        <v>1</v>
      </c>
      <c r="M943" s="151">
        <v>2478</v>
      </c>
      <c r="N943" s="154">
        <v>2150</v>
      </c>
      <c r="O943" s="32"/>
      <c r="P943" s="154">
        <f t="shared" si="60"/>
        <v>0</v>
      </c>
      <c r="Q943" s="6" t="s">
        <v>24</v>
      </c>
      <c r="R943" s="7">
        <f t="shared" si="63"/>
        <v>0</v>
      </c>
      <c r="S943" s="8"/>
      <c r="T943" s="8"/>
      <c r="AB943" s="37"/>
      <c r="AC943" s="1"/>
      <c r="AD943" s="1"/>
      <c r="AH943" s="179" t="s">
        <v>5468</v>
      </c>
    </row>
    <row r="944" spans="2:34" ht="14.45" customHeight="1">
      <c r="B944" s="33" t="s">
        <v>5481</v>
      </c>
      <c r="C944" s="45"/>
      <c r="D944" s="88" t="s">
        <v>5522</v>
      </c>
      <c r="E944" s="88" t="s">
        <v>5498</v>
      </c>
      <c r="F944" s="42">
        <v>18</v>
      </c>
      <c r="G944" s="44" t="s">
        <v>5262</v>
      </c>
      <c r="H944" s="44" t="s">
        <v>70</v>
      </c>
      <c r="I944" s="51"/>
      <c r="J944" s="44"/>
      <c r="K944" s="42" t="s">
        <v>120</v>
      </c>
      <c r="L944" s="39">
        <v>1</v>
      </c>
      <c r="M944" s="151">
        <v>1302</v>
      </c>
      <c r="N944" s="154">
        <v>1130</v>
      </c>
      <c r="O944" s="32"/>
      <c r="P944" s="154">
        <f t="shared" si="60"/>
        <v>0</v>
      </c>
      <c r="Q944" s="6" t="s">
        <v>24</v>
      </c>
      <c r="R944" s="7">
        <f t="shared" si="63"/>
        <v>0</v>
      </c>
      <c r="S944" s="8"/>
      <c r="T944" s="8"/>
      <c r="AB944" s="37"/>
      <c r="AC944" s="1"/>
      <c r="AD944" s="1"/>
      <c r="AH944" s="179" t="s">
        <v>5467</v>
      </c>
    </row>
    <row r="945" spans="2:34" ht="14.45" customHeight="1">
      <c r="B945" s="33" t="s">
        <v>4456</v>
      </c>
      <c r="C945" s="49"/>
      <c r="D945" s="88" t="s">
        <v>1804</v>
      </c>
      <c r="E945" s="88" t="s">
        <v>1805</v>
      </c>
      <c r="F945" s="42">
        <v>14</v>
      </c>
      <c r="G945" s="42" t="s">
        <v>86</v>
      </c>
      <c r="H945" s="90"/>
      <c r="I945" s="42"/>
      <c r="J945" s="90"/>
      <c r="K945" s="42" t="s">
        <v>29</v>
      </c>
      <c r="L945" s="39">
        <v>1</v>
      </c>
      <c r="M945" s="150">
        <v>2376</v>
      </c>
      <c r="N945" s="154">
        <f>IF($N$4="в кассу предприятия",M945,IF($N$4="на счет ООО (КФХ)",M945*1.075,"-"))</f>
        <v>2376</v>
      </c>
      <c r="O945" s="32"/>
      <c r="P945" s="154">
        <f t="shared" si="60"/>
        <v>0</v>
      </c>
      <c r="Q945" s="6" t="s">
        <v>24</v>
      </c>
      <c r="R945" s="7">
        <f t="shared" si="63"/>
        <v>0</v>
      </c>
      <c r="S945" s="8"/>
      <c r="T945" s="8"/>
      <c r="AB945" s="37"/>
      <c r="AC945" s="1"/>
      <c r="AD945" s="1"/>
      <c r="AH945" s="179" t="s">
        <v>1803</v>
      </c>
    </row>
    <row r="946" spans="2:34" ht="14.45" customHeight="1">
      <c r="B946" s="33" t="s">
        <v>4457</v>
      </c>
      <c r="C946" s="49"/>
      <c r="D946" s="34" t="s">
        <v>1807</v>
      </c>
      <c r="E946" s="34" t="s">
        <v>1808</v>
      </c>
      <c r="F946" s="42">
        <v>2</v>
      </c>
      <c r="G946" s="73" t="s">
        <v>394</v>
      </c>
      <c r="H946" s="73"/>
      <c r="I946" s="51"/>
      <c r="J946" s="51"/>
      <c r="K946" s="42" t="s">
        <v>29</v>
      </c>
      <c r="L946" s="39">
        <v>5</v>
      </c>
      <c r="M946" s="151">
        <v>246</v>
      </c>
      <c r="N946" s="154">
        <f>IF($N$4="в кассу предприятия",M946,IF($N$4="на счет ООО (КФХ)",M946*1.075,"-"))</f>
        <v>246</v>
      </c>
      <c r="O946" s="32"/>
      <c r="P946" s="154">
        <f t="shared" si="60"/>
        <v>0</v>
      </c>
      <c r="Q946" s="26" t="s">
        <v>36</v>
      </c>
      <c r="R946" s="26"/>
      <c r="S946" s="8"/>
      <c r="T946" s="8"/>
      <c r="AB946" s="37"/>
      <c r="AC946" s="1"/>
      <c r="AD946" s="1"/>
      <c r="AH946" s="179" t="s">
        <v>1806</v>
      </c>
    </row>
    <row r="947" spans="2:34" ht="14.45" customHeight="1">
      <c r="B947" s="33"/>
      <c r="C947" s="45"/>
      <c r="D947" s="88" t="s">
        <v>5518</v>
      </c>
      <c r="E947" s="88" t="s">
        <v>5502</v>
      </c>
      <c r="F947" s="42">
        <v>5</v>
      </c>
      <c r="G947" s="44" t="s">
        <v>65</v>
      </c>
      <c r="H947" s="44" t="s">
        <v>41</v>
      </c>
      <c r="I947" s="51"/>
      <c r="J947" s="44"/>
      <c r="K947" s="42" t="s">
        <v>120</v>
      </c>
      <c r="L947" s="39">
        <v>5</v>
      </c>
      <c r="M947" s="151">
        <v>534</v>
      </c>
      <c r="N947" s="154">
        <v>465</v>
      </c>
      <c r="O947" s="32"/>
      <c r="P947" s="154">
        <f t="shared" si="60"/>
        <v>0</v>
      </c>
      <c r="Q947" s="6" t="s">
        <v>24</v>
      </c>
      <c r="R947" s="7">
        <f>O947*M947</f>
        <v>0</v>
      </c>
      <c r="S947" s="8"/>
      <c r="T947" s="8"/>
      <c r="AB947" s="37"/>
      <c r="AC947" s="1"/>
      <c r="AD947" s="1"/>
      <c r="AH947" s="179" t="s">
        <v>5469</v>
      </c>
    </row>
    <row r="948" spans="2:34" s="47" customFormat="1" ht="14.45" customHeight="1">
      <c r="B948" s="33"/>
      <c r="C948" s="41"/>
      <c r="D948" s="41" t="s">
        <v>1810</v>
      </c>
      <c r="E948" s="41" t="s">
        <v>1811</v>
      </c>
      <c r="F948" s="42">
        <v>10</v>
      </c>
      <c r="G948" s="39" t="s">
        <v>48</v>
      </c>
      <c r="H948" s="39"/>
      <c r="I948" s="39" t="s">
        <v>1812</v>
      </c>
      <c r="J948" s="51"/>
      <c r="K948" s="42" t="s">
        <v>35</v>
      </c>
      <c r="L948" s="39">
        <v>1</v>
      </c>
      <c r="M948" s="150">
        <v>1615.5</v>
      </c>
      <c r="N948" s="154">
        <f>IF($N$4="в кассу предприятия",M948,IF($N$4="на счет ООО (КФХ)",M948*1.075,"-"))</f>
        <v>1615.5</v>
      </c>
      <c r="O948" s="32"/>
      <c r="P948" s="154">
        <f t="shared" si="60"/>
        <v>0</v>
      </c>
      <c r="Q948" s="48" t="s">
        <v>36</v>
      </c>
      <c r="R948" s="48"/>
      <c r="AH948" s="179" t="s">
        <v>1809</v>
      </c>
    </row>
    <row r="949" spans="2:34" ht="14.45" customHeight="1">
      <c r="B949" s="33"/>
      <c r="C949" s="45"/>
      <c r="D949" s="88" t="s">
        <v>1814</v>
      </c>
      <c r="E949" s="88" t="s">
        <v>1815</v>
      </c>
      <c r="F949" s="42">
        <v>10</v>
      </c>
      <c r="G949" s="42" t="s">
        <v>48</v>
      </c>
      <c r="H949" s="90"/>
      <c r="I949" s="54"/>
      <c r="J949" s="90"/>
      <c r="K949" s="42" t="s">
        <v>29</v>
      </c>
      <c r="L949" s="39">
        <v>1</v>
      </c>
      <c r="M949" s="150">
        <v>2214</v>
      </c>
      <c r="N949" s="154">
        <f>IF($N$4="в кассу предприятия",M949,IF($N$4="на счет ООО (КФХ)",M949*1.075,"-"))</f>
        <v>2214</v>
      </c>
      <c r="O949" s="32"/>
      <c r="P949" s="154">
        <f t="shared" si="60"/>
        <v>0</v>
      </c>
      <c r="Q949" s="26" t="s">
        <v>36</v>
      </c>
      <c r="R949" s="26"/>
      <c r="S949" s="8"/>
      <c r="T949" s="8"/>
      <c r="AB949" s="37"/>
      <c r="AC949" s="1"/>
      <c r="AD949" s="1"/>
      <c r="AH949" s="179" t="s">
        <v>1813</v>
      </c>
    </row>
    <row r="950" spans="2:34" s="47" customFormat="1" ht="14.45" customHeight="1">
      <c r="B950" s="33" t="s">
        <v>4458</v>
      </c>
      <c r="C950" s="49"/>
      <c r="D950" s="34" t="s">
        <v>1817</v>
      </c>
      <c r="E950" s="34" t="s">
        <v>1818</v>
      </c>
      <c r="F950" s="42">
        <v>14</v>
      </c>
      <c r="G950" s="42" t="s">
        <v>86</v>
      </c>
      <c r="H950" s="73"/>
      <c r="I950" s="42"/>
      <c r="J950" s="42"/>
      <c r="K950" s="42" t="s">
        <v>35</v>
      </c>
      <c r="L950" s="39">
        <v>1</v>
      </c>
      <c r="M950" s="151">
        <v>1607</v>
      </c>
      <c r="N950" s="154">
        <f>IF($N$4="в кассу предприятия",M950,IF($N$4="на счет ООО (КФХ)",M950*1.075,"-"))</f>
        <v>1607</v>
      </c>
      <c r="O950" s="32"/>
      <c r="P950" s="154">
        <f t="shared" si="60"/>
        <v>0</v>
      </c>
      <c r="Q950" s="48" t="s">
        <v>36</v>
      </c>
      <c r="R950" s="48"/>
      <c r="AH950" s="179" t="s">
        <v>1816</v>
      </c>
    </row>
    <row r="951" spans="2:34" ht="14.45" customHeight="1">
      <c r="B951" s="33" t="s">
        <v>4459</v>
      </c>
      <c r="C951" s="40"/>
      <c r="D951" s="41" t="s">
        <v>1820</v>
      </c>
      <c r="E951" s="41" t="s">
        <v>1821</v>
      </c>
      <c r="F951" s="33">
        <v>7</v>
      </c>
      <c r="G951" s="39" t="s">
        <v>33</v>
      </c>
      <c r="H951" s="39" t="s">
        <v>102</v>
      </c>
      <c r="I951" s="39"/>
      <c r="J951" s="39"/>
      <c r="K951" s="39" t="s">
        <v>120</v>
      </c>
      <c r="L951" s="58">
        <v>5</v>
      </c>
      <c r="M951" s="151">
        <v>188</v>
      </c>
      <c r="N951" s="154">
        <f>IF($N$4="в кассу предприятия",M951,IF($N$4="на счет ООО (КФХ)",M951*1.075,"-"))</f>
        <v>188</v>
      </c>
      <c r="O951" s="32"/>
      <c r="P951" s="154">
        <f t="shared" si="60"/>
        <v>0</v>
      </c>
      <c r="Q951" s="6" t="s">
        <v>24</v>
      </c>
      <c r="R951" s="7">
        <f>O951*M951</f>
        <v>0</v>
      </c>
      <c r="S951" s="8"/>
      <c r="T951" s="8"/>
      <c r="AB951" s="37"/>
      <c r="AC951" s="1"/>
      <c r="AD951" s="1"/>
      <c r="AH951" s="179" t="s">
        <v>1819</v>
      </c>
    </row>
    <row r="952" spans="2:34" ht="14.45" customHeight="1">
      <c r="B952" s="33" t="s">
        <v>4460</v>
      </c>
      <c r="C952" s="45"/>
      <c r="D952" s="34" t="s">
        <v>1822</v>
      </c>
      <c r="E952" s="34" t="s">
        <v>1823</v>
      </c>
      <c r="F952" s="33">
        <v>7</v>
      </c>
      <c r="G952" s="42" t="s">
        <v>33</v>
      </c>
      <c r="H952" s="73"/>
      <c r="I952" s="51"/>
      <c r="J952" s="51"/>
      <c r="K952" s="42" t="s">
        <v>120</v>
      </c>
      <c r="L952" s="39">
        <v>5</v>
      </c>
      <c r="M952" s="151">
        <v>221</v>
      </c>
      <c r="N952" s="154">
        <f>IF($N$4="в кассу предприятия",M952,IF($N$4="на счет ООО (КФХ)",M952*1.075,"-"))</f>
        <v>221</v>
      </c>
      <c r="O952" s="32"/>
      <c r="P952" s="154">
        <f t="shared" si="60"/>
        <v>0</v>
      </c>
      <c r="Q952" s="6" t="s">
        <v>24</v>
      </c>
      <c r="R952" s="7">
        <f>O952*M952</f>
        <v>0</v>
      </c>
      <c r="S952" s="8"/>
      <c r="T952" s="8"/>
      <c r="AB952" s="37"/>
      <c r="AC952" s="1"/>
      <c r="AD952" s="1"/>
      <c r="AH952" s="179" t="s">
        <v>1824</v>
      </c>
    </row>
    <row r="953" spans="2:34" ht="14.45" customHeight="1">
      <c r="B953" s="33" t="s">
        <v>5483</v>
      </c>
      <c r="C953" s="45"/>
      <c r="D953" s="88" t="s">
        <v>5517</v>
      </c>
      <c r="E953" s="88" t="s">
        <v>5501</v>
      </c>
      <c r="F953" s="42">
        <v>15</v>
      </c>
      <c r="G953" s="44" t="s">
        <v>40</v>
      </c>
      <c r="H953" s="44" t="s">
        <v>5492</v>
      </c>
      <c r="I953" s="51"/>
      <c r="J953" s="44"/>
      <c r="K953" s="42" t="s">
        <v>35</v>
      </c>
      <c r="L953" s="39">
        <v>1</v>
      </c>
      <c r="M953" s="151">
        <v>2822</v>
      </c>
      <c r="N953" s="154">
        <v>2445</v>
      </c>
      <c r="O953" s="32"/>
      <c r="P953" s="154">
        <f t="shared" si="60"/>
        <v>0</v>
      </c>
      <c r="Q953" s="6" t="s">
        <v>24</v>
      </c>
      <c r="R953" s="7">
        <f>O953*M953</f>
        <v>0</v>
      </c>
      <c r="S953" s="8"/>
      <c r="T953" s="8"/>
      <c r="AB953" s="37"/>
      <c r="AC953" s="1"/>
      <c r="AD953" s="1"/>
      <c r="AH953" s="179" t="s">
        <v>5470</v>
      </c>
    </row>
    <row r="954" spans="2:34" ht="14.45" customHeight="1">
      <c r="B954" s="33" t="s">
        <v>5484</v>
      </c>
      <c r="C954" s="45"/>
      <c r="D954" s="88" t="s">
        <v>1825</v>
      </c>
      <c r="E954" s="88" t="s">
        <v>1830</v>
      </c>
      <c r="F954" s="42">
        <v>18</v>
      </c>
      <c r="G954" s="44" t="s">
        <v>207</v>
      </c>
      <c r="H954" s="44">
        <v>44049</v>
      </c>
      <c r="I954" s="51"/>
      <c r="J954" s="44"/>
      <c r="K954" s="42" t="s">
        <v>120</v>
      </c>
      <c r="L954" s="39">
        <v>1</v>
      </c>
      <c r="M954" s="151">
        <v>5235</v>
      </c>
      <c r="N954" s="154">
        <v>4537</v>
      </c>
      <c r="O954" s="32"/>
      <c r="P954" s="154">
        <f t="shared" si="60"/>
        <v>0</v>
      </c>
      <c r="Q954" s="6" t="s">
        <v>24</v>
      </c>
      <c r="R954" s="7">
        <f>O954*M954</f>
        <v>0</v>
      </c>
      <c r="S954" s="8"/>
      <c r="T954" s="8"/>
      <c r="AB954" s="37"/>
      <c r="AC954" s="1"/>
      <c r="AD954" s="1"/>
      <c r="AH954" s="179" t="s">
        <v>5471</v>
      </c>
    </row>
    <row r="955" spans="2:34" s="47" customFormat="1" ht="14.45" customHeight="1">
      <c r="B955" s="33" t="s">
        <v>4461</v>
      </c>
      <c r="C955" s="49"/>
      <c r="D955" s="34" t="s">
        <v>1825</v>
      </c>
      <c r="E955" s="34" t="s">
        <v>1826</v>
      </c>
      <c r="F955" s="33">
        <v>24</v>
      </c>
      <c r="G955" s="73" t="s">
        <v>118</v>
      </c>
      <c r="H955" s="73"/>
      <c r="I955" s="42"/>
      <c r="J955" s="42"/>
      <c r="K955" s="42" t="s">
        <v>120</v>
      </c>
      <c r="L955" s="39">
        <v>1</v>
      </c>
      <c r="M955" s="151">
        <v>3245</v>
      </c>
      <c r="N955" s="154">
        <f>IF($N$4="в кассу предприятия",M955,IF($N$4="на счет ООО (КФХ)",M955*1.075,"-"))</f>
        <v>3245</v>
      </c>
      <c r="O955" s="32"/>
      <c r="P955" s="154">
        <f t="shared" si="60"/>
        <v>0</v>
      </c>
      <c r="Q955" s="48" t="s">
        <v>36</v>
      </c>
      <c r="R955" s="48"/>
      <c r="AH955" s="179" t="s">
        <v>1827</v>
      </c>
    </row>
    <row r="956" spans="2:34" ht="14.45" customHeight="1">
      <c r="B956" s="33"/>
      <c r="C956" s="41"/>
      <c r="D956" s="41" t="s">
        <v>1829</v>
      </c>
      <c r="E956" s="41" t="s">
        <v>1830</v>
      </c>
      <c r="F956" s="42">
        <v>10</v>
      </c>
      <c r="G956" s="39" t="s">
        <v>48</v>
      </c>
      <c r="H956" s="39"/>
      <c r="I956" s="39"/>
      <c r="J956" s="51"/>
      <c r="K956" s="42" t="s">
        <v>35</v>
      </c>
      <c r="L956" s="39">
        <v>1</v>
      </c>
      <c r="M956" s="150">
        <v>2890.5</v>
      </c>
      <c r="N956" s="154">
        <f>IF($N$4="в кассу предприятия",M956,IF($N$4="на счет ООО (КФХ)",M956*1.075,"-"))</f>
        <v>2890.5</v>
      </c>
      <c r="O956" s="32"/>
      <c r="P956" s="154">
        <f t="shared" si="60"/>
        <v>0</v>
      </c>
      <c r="Q956" s="26" t="s">
        <v>36</v>
      </c>
      <c r="R956" s="26"/>
      <c r="S956" s="8"/>
      <c r="T956" s="8"/>
      <c r="AB956" s="37"/>
      <c r="AC956" s="1"/>
      <c r="AD956" s="1"/>
      <c r="AH956" s="179" t="s">
        <v>1828</v>
      </c>
    </row>
    <row r="957" spans="2:34" ht="14.45" customHeight="1">
      <c r="B957" s="33" t="s">
        <v>5485</v>
      </c>
      <c r="C957" s="45"/>
      <c r="D957" s="88" t="s">
        <v>5516</v>
      </c>
      <c r="E957" s="88" t="s">
        <v>5503</v>
      </c>
      <c r="F957" s="44">
        <v>20</v>
      </c>
      <c r="G957" s="44" t="s">
        <v>1748</v>
      </c>
      <c r="H957" s="44">
        <v>41974</v>
      </c>
      <c r="I957" s="51"/>
      <c r="J957" s="44"/>
      <c r="K957" s="42" t="s">
        <v>29</v>
      </c>
      <c r="L957" s="39">
        <v>1</v>
      </c>
      <c r="M957" s="151">
        <v>13408</v>
      </c>
      <c r="N957" s="154">
        <v>11620</v>
      </c>
      <c r="O957" s="32"/>
      <c r="P957" s="154">
        <f t="shared" si="60"/>
        <v>0</v>
      </c>
      <c r="Q957" s="26" t="s">
        <v>36</v>
      </c>
      <c r="R957" s="26"/>
      <c r="S957" s="8"/>
      <c r="T957" s="8"/>
      <c r="AB957" s="37"/>
      <c r="AC957" s="1"/>
      <c r="AD957" s="1"/>
      <c r="AH957" s="179" t="s">
        <v>5472</v>
      </c>
    </row>
    <row r="958" spans="2:34" ht="14.45" customHeight="1">
      <c r="B958" s="33" t="s">
        <v>4462</v>
      </c>
      <c r="C958" s="49"/>
      <c r="D958" s="88" t="s">
        <v>1832</v>
      </c>
      <c r="E958" s="88" t="s">
        <v>1833</v>
      </c>
      <c r="F958" s="44">
        <v>20</v>
      </c>
      <c r="G958" s="44" t="s">
        <v>1748</v>
      </c>
      <c r="H958" s="44"/>
      <c r="I958" s="42"/>
      <c r="J958" s="44" t="s">
        <v>1749</v>
      </c>
      <c r="K958" s="42" t="s">
        <v>29</v>
      </c>
      <c r="L958" s="39">
        <v>1</v>
      </c>
      <c r="M958" s="150">
        <v>17400</v>
      </c>
      <c r="N958" s="154">
        <f>IF($N$4="в кассу предприятия",M958,IF($N$4="на счет ООО (КФХ)",M958*1.075,"-"))</f>
        <v>17400</v>
      </c>
      <c r="O958" s="32"/>
      <c r="P958" s="154">
        <f t="shared" si="60"/>
        <v>0</v>
      </c>
      <c r="Q958" s="26" t="s">
        <v>36</v>
      </c>
      <c r="R958" s="26"/>
      <c r="S958" s="8"/>
      <c r="T958" s="8"/>
      <c r="AB958" s="37"/>
      <c r="AC958" s="1"/>
      <c r="AD958" s="1"/>
      <c r="AH958" s="179" t="s">
        <v>1831</v>
      </c>
    </row>
    <row r="959" spans="2:34" ht="14.45" customHeight="1">
      <c r="B959" s="33"/>
      <c r="C959" s="45"/>
      <c r="D959" s="41" t="s">
        <v>1835</v>
      </c>
      <c r="E959" s="41" t="s">
        <v>1836</v>
      </c>
      <c r="F959" s="42">
        <v>10</v>
      </c>
      <c r="G959" s="39" t="s">
        <v>48</v>
      </c>
      <c r="H959" s="51"/>
      <c r="I959" s="39" t="s">
        <v>1837</v>
      </c>
      <c r="J959" s="51"/>
      <c r="K959" s="52" t="s">
        <v>35</v>
      </c>
      <c r="L959" s="39">
        <v>1</v>
      </c>
      <c r="M959" s="150">
        <v>3351</v>
      </c>
      <c r="N959" s="154">
        <f>IF($N$4="в кассу предприятия",M959,IF($N$4="на счет ООО (КФХ)",M959*1.075,"-"))</f>
        <v>3351</v>
      </c>
      <c r="O959" s="32"/>
      <c r="P959" s="154">
        <f t="shared" si="60"/>
        <v>0</v>
      </c>
      <c r="Q959" s="26" t="s">
        <v>36</v>
      </c>
      <c r="R959" s="26"/>
      <c r="S959" s="8"/>
      <c r="T959" s="8"/>
      <c r="AB959" s="37"/>
      <c r="AC959" s="1"/>
      <c r="AD959" s="1"/>
      <c r="AH959" s="179" t="s">
        <v>1834</v>
      </c>
    </row>
    <row r="960" spans="2:34" ht="14.45" customHeight="1">
      <c r="B960" s="33" t="s">
        <v>4463</v>
      </c>
      <c r="C960" s="49"/>
      <c r="D960" s="34" t="s">
        <v>1835</v>
      </c>
      <c r="E960" s="34" t="s">
        <v>1836</v>
      </c>
      <c r="F960" s="42">
        <v>14</v>
      </c>
      <c r="G960" s="42" t="s">
        <v>86</v>
      </c>
      <c r="H960" s="73"/>
      <c r="I960" s="51"/>
      <c r="J960" s="51"/>
      <c r="K960" s="42" t="s">
        <v>29</v>
      </c>
      <c r="L960" s="39">
        <v>1</v>
      </c>
      <c r="M960" s="151">
        <v>2598</v>
      </c>
      <c r="N960" s="154">
        <f>IF($N$4="в кассу предприятия",M960,IF($N$4="на счет ООО (КФХ)",M960*1.075,"-"))</f>
        <v>2598</v>
      </c>
      <c r="O960" s="32"/>
      <c r="P960" s="154">
        <f t="shared" si="60"/>
        <v>0</v>
      </c>
      <c r="Q960" s="26" t="s">
        <v>36</v>
      </c>
      <c r="R960" s="26"/>
      <c r="S960" s="8"/>
      <c r="T960" s="8"/>
      <c r="AB960" s="37"/>
      <c r="AC960" s="1"/>
      <c r="AD960" s="1"/>
      <c r="AH960" s="179" t="s">
        <v>1838</v>
      </c>
    </row>
    <row r="961" spans="2:34" ht="14.45" customHeight="1">
      <c r="B961" s="33"/>
      <c r="C961" s="41"/>
      <c r="D961" s="41" t="s">
        <v>1840</v>
      </c>
      <c r="E961" s="41" t="s">
        <v>1841</v>
      </c>
      <c r="F961" s="42">
        <v>10</v>
      </c>
      <c r="G961" s="39" t="s">
        <v>48</v>
      </c>
      <c r="H961" s="39"/>
      <c r="I961" s="39"/>
      <c r="J961" s="52"/>
      <c r="K961" s="42" t="s">
        <v>35</v>
      </c>
      <c r="L961" s="39">
        <v>1</v>
      </c>
      <c r="M961" s="150">
        <v>3829.5</v>
      </c>
      <c r="N961" s="154">
        <f>IF($N$4="в кассу предприятия",M961,IF($N$4="на счет ООО (КФХ)",M961*1.075,"-"))</f>
        <v>3829.5</v>
      </c>
      <c r="O961" s="32"/>
      <c r="P961" s="154">
        <f t="shared" si="60"/>
        <v>0</v>
      </c>
      <c r="Q961" s="26" t="s">
        <v>44</v>
      </c>
      <c r="R961" s="26"/>
      <c r="S961" s="8"/>
      <c r="T961" s="8"/>
      <c r="AB961" s="37"/>
      <c r="AC961" s="1"/>
      <c r="AD961" s="1"/>
      <c r="AH961" s="179" t="s">
        <v>1839</v>
      </c>
    </row>
    <row r="962" spans="2:34" ht="14.45" customHeight="1">
      <c r="B962" s="33" t="s">
        <v>5486</v>
      </c>
      <c r="C962" s="45"/>
      <c r="D962" s="88" t="s">
        <v>5515</v>
      </c>
      <c r="E962" s="88" t="s">
        <v>5504</v>
      </c>
      <c r="F962" s="44">
        <v>20</v>
      </c>
      <c r="G962" s="44" t="s">
        <v>1748</v>
      </c>
      <c r="H962" s="44">
        <v>41974</v>
      </c>
      <c r="I962" s="51"/>
      <c r="J962" s="44"/>
      <c r="K962" s="42" t="s">
        <v>29</v>
      </c>
      <c r="L962" s="39">
        <v>1</v>
      </c>
      <c r="M962" s="151">
        <v>12668</v>
      </c>
      <c r="N962" s="154">
        <v>10980</v>
      </c>
      <c r="O962" s="32"/>
      <c r="P962" s="154">
        <f t="shared" si="60"/>
        <v>0</v>
      </c>
      <c r="Q962" s="26" t="s">
        <v>36</v>
      </c>
      <c r="R962" s="26"/>
      <c r="S962" s="8"/>
      <c r="T962" s="8"/>
      <c r="AB962" s="37"/>
      <c r="AC962" s="1"/>
      <c r="AD962" s="1"/>
      <c r="AH962" s="179" t="s">
        <v>5473</v>
      </c>
    </row>
    <row r="963" spans="2:34" ht="14.45" customHeight="1">
      <c r="B963" s="33"/>
      <c r="C963" s="45"/>
      <c r="D963" s="41" t="s">
        <v>1843</v>
      </c>
      <c r="E963" s="41" t="s">
        <v>1844</v>
      </c>
      <c r="F963" s="42">
        <v>10</v>
      </c>
      <c r="G963" s="39" t="s">
        <v>48</v>
      </c>
      <c r="H963" s="42"/>
      <c r="I963" s="39" t="s">
        <v>531</v>
      </c>
      <c r="J963" s="42"/>
      <c r="K963" s="52" t="s">
        <v>35</v>
      </c>
      <c r="L963" s="39">
        <v>1</v>
      </c>
      <c r="M963" s="150">
        <v>3351</v>
      </c>
      <c r="N963" s="154">
        <f>IF($N$4="в кассу предприятия",M963,IF($N$4="на счет ООО (КФХ)",M963*1.075,"-"))</f>
        <v>3351</v>
      </c>
      <c r="O963" s="32"/>
      <c r="P963" s="154">
        <f t="shared" si="60"/>
        <v>0</v>
      </c>
      <c r="Q963" s="6" t="s">
        <v>24</v>
      </c>
      <c r="R963" s="7">
        <f>O963*M963</f>
        <v>0</v>
      </c>
      <c r="S963" s="8"/>
      <c r="T963" s="8"/>
      <c r="AB963" s="37"/>
      <c r="AC963" s="1"/>
      <c r="AD963" s="1"/>
      <c r="AH963" s="179" t="s">
        <v>1845</v>
      </c>
    </row>
    <row r="964" spans="2:34" s="47" customFormat="1" ht="14.45" customHeight="1">
      <c r="B964" s="33" t="s">
        <v>4464</v>
      </c>
      <c r="C964" s="49"/>
      <c r="D964" s="88" t="s">
        <v>1843</v>
      </c>
      <c r="E964" s="88" t="s">
        <v>1844</v>
      </c>
      <c r="F964" s="44">
        <v>20</v>
      </c>
      <c r="G964" s="44" t="s">
        <v>1748</v>
      </c>
      <c r="H964" s="44"/>
      <c r="I964" s="42"/>
      <c r="J964" s="44" t="s">
        <v>1749</v>
      </c>
      <c r="K964" s="42" t="s">
        <v>29</v>
      </c>
      <c r="L964" s="39">
        <v>1</v>
      </c>
      <c r="M964" s="150">
        <v>15000</v>
      </c>
      <c r="N964" s="154">
        <f>IF($N$4="в кассу предприятия",M964,IF($N$4="на счет ООО (КФХ)",M964*1.075,"-"))</f>
        <v>15000</v>
      </c>
      <c r="O964" s="32"/>
      <c r="P964" s="154">
        <f t="shared" si="60"/>
        <v>0</v>
      </c>
      <c r="Q964" s="48" t="s">
        <v>36</v>
      </c>
      <c r="R964" s="48"/>
      <c r="AH964" s="179" t="s">
        <v>1842</v>
      </c>
    </row>
    <row r="965" spans="2:34" s="47" customFormat="1" ht="28.9" customHeight="1">
      <c r="B965" s="33" t="s">
        <v>4465</v>
      </c>
      <c r="C965" s="49"/>
      <c r="D965" s="34" t="s">
        <v>1847</v>
      </c>
      <c r="E965" s="34" t="s">
        <v>1848</v>
      </c>
      <c r="F965" s="33">
        <v>24</v>
      </c>
      <c r="G965" s="73" t="s">
        <v>118</v>
      </c>
      <c r="H965" s="73"/>
      <c r="I965" s="52"/>
      <c r="J965" s="52"/>
      <c r="K965" s="42" t="s">
        <v>120</v>
      </c>
      <c r="L965" s="39">
        <v>1</v>
      </c>
      <c r="M965" s="151">
        <v>3371</v>
      </c>
      <c r="N965" s="154">
        <f>IF($N$4="в кассу предприятия",M965,IF($N$4="на счет ООО (КФХ)",M965*1.075,"-"))</f>
        <v>3371</v>
      </c>
      <c r="O965" s="32"/>
      <c r="P965" s="154">
        <f t="shared" si="60"/>
        <v>0</v>
      </c>
      <c r="Q965" s="48" t="s">
        <v>36</v>
      </c>
      <c r="R965" s="48"/>
      <c r="AH965" s="179" t="s">
        <v>1846</v>
      </c>
    </row>
    <row r="966" spans="2:34" s="47" customFormat="1" ht="14.45" customHeight="1">
      <c r="B966" s="33" t="s">
        <v>5487</v>
      </c>
      <c r="C966" s="45"/>
      <c r="D966" s="88" t="s">
        <v>5514</v>
      </c>
      <c r="E966" s="88" t="s">
        <v>5505</v>
      </c>
      <c r="F966" s="44">
        <v>20</v>
      </c>
      <c r="G966" s="44" t="s">
        <v>1748</v>
      </c>
      <c r="H966" s="44">
        <v>41974</v>
      </c>
      <c r="I966" s="51"/>
      <c r="J966" s="44"/>
      <c r="K966" s="42" t="s">
        <v>29</v>
      </c>
      <c r="L966" s="39">
        <v>1</v>
      </c>
      <c r="M966" s="151">
        <v>12300</v>
      </c>
      <c r="N966" s="154">
        <v>10660</v>
      </c>
      <c r="O966" s="32"/>
      <c r="P966" s="154">
        <f t="shared" si="60"/>
        <v>0</v>
      </c>
      <c r="Q966" s="48" t="s">
        <v>36</v>
      </c>
      <c r="R966" s="48"/>
      <c r="AH966" s="179" t="s">
        <v>5474</v>
      </c>
    </row>
    <row r="967" spans="2:34" ht="14.45" customHeight="1">
      <c r="B967" s="33"/>
      <c r="C967" s="40"/>
      <c r="D967" s="41" t="s">
        <v>1850</v>
      </c>
      <c r="E967" s="41" t="s">
        <v>1851</v>
      </c>
      <c r="F967" s="33">
        <v>24</v>
      </c>
      <c r="G967" s="39" t="s">
        <v>118</v>
      </c>
      <c r="H967" s="39" t="s">
        <v>1852</v>
      </c>
      <c r="I967" s="39"/>
      <c r="J967" s="92"/>
      <c r="K967" s="39" t="s">
        <v>120</v>
      </c>
      <c r="L967" s="58">
        <v>1</v>
      </c>
      <c r="M967" s="151">
        <v>10920</v>
      </c>
      <c r="N967" s="154">
        <f t="shared" ref="N967:N974" si="64">IF($N$4="в кассу предприятия",M967,IF($N$4="на счет ООО (КФХ)",M967*1.075,"-"))</f>
        <v>10920</v>
      </c>
      <c r="O967" s="32"/>
      <c r="P967" s="154">
        <f t="shared" si="60"/>
        <v>0</v>
      </c>
      <c r="Q967" s="26" t="s">
        <v>36</v>
      </c>
      <c r="R967" s="26"/>
      <c r="S967" s="8"/>
      <c r="T967" s="8"/>
      <c r="AB967" s="37"/>
      <c r="AC967" s="1"/>
      <c r="AD967" s="1"/>
      <c r="AH967" s="179" t="s">
        <v>1849</v>
      </c>
    </row>
    <row r="968" spans="2:34" ht="14.45" customHeight="1">
      <c r="B968" s="33" t="s">
        <v>4466</v>
      </c>
      <c r="C968" s="45"/>
      <c r="D968" s="88" t="s">
        <v>1854</v>
      </c>
      <c r="E968" s="88" t="s">
        <v>1855</v>
      </c>
      <c r="F968" s="33">
        <v>3</v>
      </c>
      <c r="G968" s="44" t="s">
        <v>28</v>
      </c>
      <c r="H968" s="44"/>
      <c r="I968" s="51"/>
      <c r="J968" s="44"/>
      <c r="K968" s="42" t="s">
        <v>29</v>
      </c>
      <c r="L968" s="39">
        <v>5</v>
      </c>
      <c r="M968" s="150">
        <v>712.82401615666026</v>
      </c>
      <c r="N968" s="154">
        <f t="shared" si="64"/>
        <v>712.82401615666026</v>
      </c>
      <c r="O968" s="32"/>
      <c r="P968" s="154">
        <f t="shared" si="60"/>
        <v>0</v>
      </c>
      <c r="Q968" s="6" t="s">
        <v>24</v>
      </c>
      <c r="R968" s="7">
        <f>O968*M968</f>
        <v>0</v>
      </c>
      <c r="S968" s="8"/>
      <c r="T968" s="8"/>
      <c r="AB968" s="37"/>
      <c r="AC968" s="1"/>
      <c r="AD968" s="1"/>
      <c r="AH968" s="179" t="s">
        <v>1853</v>
      </c>
    </row>
    <row r="969" spans="2:34" ht="14.45" customHeight="1">
      <c r="B969" s="33" t="s">
        <v>4467</v>
      </c>
      <c r="C969" s="45"/>
      <c r="D969" s="88" t="s">
        <v>1857</v>
      </c>
      <c r="E969" s="88" t="s">
        <v>1858</v>
      </c>
      <c r="F969" s="33">
        <v>3</v>
      </c>
      <c r="G969" s="44" t="s">
        <v>28</v>
      </c>
      <c r="H969" s="44"/>
      <c r="I969" s="51"/>
      <c r="J969" s="44"/>
      <c r="K969" s="42" t="s">
        <v>29</v>
      </c>
      <c r="L969" s="39">
        <v>5</v>
      </c>
      <c r="M969" s="150">
        <v>527.78776801029164</v>
      </c>
      <c r="N969" s="154">
        <f t="shared" si="64"/>
        <v>527.78776801029164</v>
      </c>
      <c r="O969" s="32"/>
      <c r="P969" s="154">
        <f t="shared" si="60"/>
        <v>0</v>
      </c>
      <c r="Q969" s="26" t="s">
        <v>36</v>
      </c>
      <c r="R969" s="26"/>
      <c r="S969" s="8"/>
      <c r="T969" s="8"/>
      <c r="AB969" s="37"/>
      <c r="AC969" s="1"/>
      <c r="AD969" s="1"/>
      <c r="AH969" s="179" t="s">
        <v>1856</v>
      </c>
    </row>
    <row r="970" spans="2:34" ht="14.45" customHeight="1">
      <c r="B970" s="33" t="s">
        <v>4468</v>
      </c>
      <c r="C970" s="45"/>
      <c r="D970" s="34" t="s">
        <v>1860</v>
      </c>
      <c r="E970" s="34" t="s">
        <v>1861</v>
      </c>
      <c r="F970" s="42">
        <v>10</v>
      </c>
      <c r="G970" s="42" t="s">
        <v>48</v>
      </c>
      <c r="H970" s="73"/>
      <c r="I970" s="50"/>
      <c r="J970" s="50"/>
      <c r="K970" s="42" t="s">
        <v>120</v>
      </c>
      <c r="L970" s="39">
        <v>1</v>
      </c>
      <c r="M970" s="151">
        <v>5528</v>
      </c>
      <c r="N970" s="154">
        <f t="shared" si="64"/>
        <v>5528</v>
      </c>
      <c r="O970" s="32"/>
      <c r="P970" s="154">
        <f t="shared" si="60"/>
        <v>0</v>
      </c>
      <c r="Q970" s="26" t="s">
        <v>36</v>
      </c>
      <c r="R970" s="26"/>
      <c r="S970" s="8"/>
      <c r="T970" s="8"/>
      <c r="AB970" s="37"/>
      <c r="AC970" s="1"/>
      <c r="AD970" s="1"/>
      <c r="AH970" s="179" t="s">
        <v>1859</v>
      </c>
    </row>
    <row r="971" spans="2:34" ht="14.45" customHeight="1">
      <c r="B971" s="33" t="s">
        <v>4469</v>
      </c>
      <c r="C971" s="40"/>
      <c r="D971" s="41" t="s">
        <v>1863</v>
      </c>
      <c r="E971" s="41" t="s">
        <v>1864</v>
      </c>
      <c r="F971" s="42">
        <v>13</v>
      </c>
      <c r="G971" s="39" t="s">
        <v>273</v>
      </c>
      <c r="H971" s="43"/>
      <c r="I971" s="39"/>
      <c r="J971" s="39"/>
      <c r="K971" s="39" t="s">
        <v>120</v>
      </c>
      <c r="L971" s="58">
        <v>1</v>
      </c>
      <c r="M971" s="151">
        <v>521</v>
      </c>
      <c r="N971" s="154">
        <f t="shared" si="64"/>
        <v>521</v>
      </c>
      <c r="O971" s="32"/>
      <c r="P971" s="154">
        <f t="shared" si="60"/>
        <v>0</v>
      </c>
      <c r="Q971" s="6" t="s">
        <v>24</v>
      </c>
      <c r="R971" s="7">
        <f>O971*M971</f>
        <v>0</v>
      </c>
      <c r="S971" s="8"/>
      <c r="T971" s="8"/>
      <c r="AB971" s="37"/>
      <c r="AC971" s="1"/>
      <c r="AD971" s="1"/>
      <c r="AH971" s="179" t="s">
        <v>1862</v>
      </c>
    </row>
    <row r="972" spans="2:34" ht="14.45" customHeight="1">
      <c r="B972" s="33" t="s">
        <v>4470</v>
      </c>
      <c r="C972" s="49"/>
      <c r="D972" s="88" t="s">
        <v>1866</v>
      </c>
      <c r="E972" s="88" t="s">
        <v>1867</v>
      </c>
      <c r="F972" s="44">
        <v>20</v>
      </c>
      <c r="G972" s="44" t="s">
        <v>1748</v>
      </c>
      <c r="H972" s="44"/>
      <c r="I972" s="51"/>
      <c r="J972" s="44" t="s">
        <v>1749</v>
      </c>
      <c r="K972" s="42" t="s">
        <v>29</v>
      </c>
      <c r="L972" s="39">
        <v>1</v>
      </c>
      <c r="M972" s="150">
        <v>15750</v>
      </c>
      <c r="N972" s="154">
        <f t="shared" si="64"/>
        <v>15750</v>
      </c>
      <c r="O972" s="32"/>
      <c r="P972" s="154">
        <f t="shared" si="60"/>
        <v>0</v>
      </c>
      <c r="Q972" s="6" t="s">
        <v>24</v>
      </c>
      <c r="R972" s="7">
        <f>O972*M972</f>
        <v>0</v>
      </c>
      <c r="S972" s="8"/>
      <c r="T972" s="8"/>
      <c r="AB972" s="37"/>
      <c r="AC972" s="1"/>
      <c r="AD972" s="1"/>
      <c r="AH972" s="179" t="s">
        <v>1865</v>
      </c>
    </row>
    <row r="973" spans="2:34" ht="14.45" customHeight="1">
      <c r="B973" s="33" t="s">
        <v>4471</v>
      </c>
      <c r="C973" s="49"/>
      <c r="D973" s="88" t="s">
        <v>1866</v>
      </c>
      <c r="E973" s="88" t="s">
        <v>1867</v>
      </c>
      <c r="F973" s="44">
        <v>20</v>
      </c>
      <c r="G973" s="44" t="s">
        <v>1748</v>
      </c>
      <c r="H973" s="44"/>
      <c r="I973" s="51"/>
      <c r="J973" s="44" t="s">
        <v>1869</v>
      </c>
      <c r="K973" s="42" t="s">
        <v>29</v>
      </c>
      <c r="L973" s="39">
        <v>1</v>
      </c>
      <c r="M973" s="150">
        <v>17400</v>
      </c>
      <c r="N973" s="154">
        <f t="shared" si="64"/>
        <v>17400</v>
      </c>
      <c r="O973" s="32"/>
      <c r="P973" s="154">
        <f t="shared" ref="P973:P1036" si="65">IF($N$4="","-",IF(O973&lt;100,N973*O973,IF(O973&gt;=100,(O973*N973)*0.9)))</f>
        <v>0</v>
      </c>
      <c r="Q973" s="6" t="s">
        <v>24</v>
      </c>
      <c r="R973" s="7">
        <f>O973*M973</f>
        <v>0</v>
      </c>
      <c r="S973" s="8"/>
      <c r="T973" s="8"/>
      <c r="AB973" s="37"/>
      <c r="AC973" s="1"/>
      <c r="AD973" s="1"/>
      <c r="AH973" s="179" t="s">
        <v>1868</v>
      </c>
    </row>
    <row r="974" spans="2:34" ht="14.45" customHeight="1">
      <c r="B974" s="33"/>
      <c r="C974" s="45"/>
      <c r="D974" s="88" t="s">
        <v>1871</v>
      </c>
      <c r="E974" s="88" t="s">
        <v>1872</v>
      </c>
      <c r="F974" s="44">
        <v>20</v>
      </c>
      <c r="G974" s="44" t="s">
        <v>1748</v>
      </c>
      <c r="H974" s="44"/>
      <c r="I974" s="42"/>
      <c r="J974" s="44"/>
      <c r="K974" s="42" t="s">
        <v>29</v>
      </c>
      <c r="L974" s="39">
        <v>1</v>
      </c>
      <c r="M974" s="150">
        <v>13500</v>
      </c>
      <c r="N974" s="154">
        <f t="shared" si="64"/>
        <v>13500</v>
      </c>
      <c r="O974" s="32"/>
      <c r="P974" s="154">
        <f t="shared" si="65"/>
        <v>0</v>
      </c>
      <c r="Q974" s="6" t="s">
        <v>24</v>
      </c>
      <c r="R974" s="7">
        <f>O974*M974</f>
        <v>0</v>
      </c>
      <c r="S974" s="8"/>
      <c r="T974" s="8"/>
      <c r="AB974" s="37"/>
      <c r="AC974" s="1"/>
      <c r="AD974" s="1"/>
      <c r="AH974" s="179" t="s">
        <v>1870</v>
      </c>
    </row>
    <row r="975" spans="2:34" ht="14.45" customHeight="1">
      <c r="B975" s="33" t="s">
        <v>5488</v>
      </c>
      <c r="C975" s="45"/>
      <c r="D975" s="88" t="s">
        <v>5513</v>
      </c>
      <c r="E975" s="88" t="s">
        <v>5499</v>
      </c>
      <c r="F975" s="42">
        <v>16</v>
      </c>
      <c r="G975" s="44" t="s">
        <v>69</v>
      </c>
      <c r="H975" s="44" t="s">
        <v>5494</v>
      </c>
      <c r="I975" s="51"/>
      <c r="J975" s="44"/>
      <c r="K975" s="42" t="s">
        <v>35</v>
      </c>
      <c r="L975" s="39">
        <v>1</v>
      </c>
      <c r="M975" s="151">
        <v>2736</v>
      </c>
      <c r="N975" s="154">
        <v>2370</v>
      </c>
      <c r="O975" s="32"/>
      <c r="P975" s="154">
        <f t="shared" si="65"/>
        <v>0</v>
      </c>
      <c r="Q975" s="6" t="s">
        <v>24</v>
      </c>
      <c r="R975" s="7">
        <f>O975*M975</f>
        <v>0</v>
      </c>
      <c r="S975" s="8"/>
      <c r="T975" s="8"/>
      <c r="AB975" s="37"/>
      <c r="AC975" s="1"/>
      <c r="AD975" s="1"/>
      <c r="AH975" s="179" t="s">
        <v>5475</v>
      </c>
    </row>
    <row r="976" spans="2:34" s="47" customFormat="1" ht="14.45" customHeight="1">
      <c r="B976" s="33"/>
      <c r="C976" s="45"/>
      <c r="D976" s="34" t="s">
        <v>1873</v>
      </c>
      <c r="E976" s="34" t="s">
        <v>1874</v>
      </c>
      <c r="F976" s="42">
        <v>14</v>
      </c>
      <c r="G976" s="42" t="s">
        <v>86</v>
      </c>
      <c r="H976" s="73"/>
      <c r="I976" s="51"/>
      <c r="J976" s="51"/>
      <c r="K976" s="42" t="s">
        <v>29</v>
      </c>
      <c r="L976" s="39">
        <v>1</v>
      </c>
      <c r="M976" s="151">
        <v>2598</v>
      </c>
      <c r="N976" s="154">
        <f>IF($N$4="в кассу предприятия",M976,IF($N$4="на счет ООО (КФХ)",M976*1.075,"-"))</f>
        <v>2598</v>
      </c>
      <c r="O976" s="32"/>
      <c r="P976" s="154">
        <f t="shared" si="65"/>
        <v>0</v>
      </c>
      <c r="Q976" s="48" t="s">
        <v>36</v>
      </c>
      <c r="R976" s="48"/>
      <c r="AH976" s="179" t="s">
        <v>1875</v>
      </c>
    </row>
    <row r="977" spans="2:34" ht="14.45" customHeight="1">
      <c r="B977" s="33" t="s">
        <v>4472</v>
      </c>
      <c r="C977" s="49"/>
      <c r="D977" s="34" t="s">
        <v>1877</v>
      </c>
      <c r="E977" s="34" t="s">
        <v>1878</v>
      </c>
      <c r="F977" s="42">
        <v>14</v>
      </c>
      <c r="G977" s="42" t="s">
        <v>86</v>
      </c>
      <c r="H977" s="73"/>
      <c r="I977" s="51"/>
      <c r="J977" s="51"/>
      <c r="K977" s="42" t="s">
        <v>29</v>
      </c>
      <c r="L977" s="39">
        <v>1</v>
      </c>
      <c r="M977" s="151">
        <v>2428</v>
      </c>
      <c r="N977" s="154">
        <f>IF($N$4="в кассу предприятия",M977,IF($N$4="на счет ООО (КФХ)",M977*1.075,"-"))</f>
        <v>2428</v>
      </c>
      <c r="O977" s="32"/>
      <c r="P977" s="154">
        <f t="shared" si="65"/>
        <v>0</v>
      </c>
      <c r="Q977" s="26" t="s">
        <v>36</v>
      </c>
      <c r="R977" s="26"/>
      <c r="S977" s="8"/>
      <c r="T977" s="8"/>
      <c r="AB977" s="37"/>
      <c r="AC977" s="1"/>
      <c r="AD977" s="1"/>
      <c r="AH977" s="179" t="s">
        <v>1876</v>
      </c>
    </row>
    <row r="978" spans="2:34" ht="14.45" customHeight="1">
      <c r="B978" s="33" t="s">
        <v>4473</v>
      </c>
      <c r="C978" s="49"/>
      <c r="D978" s="34" t="s">
        <v>1880</v>
      </c>
      <c r="E978" s="34" t="s">
        <v>1881</v>
      </c>
      <c r="F978" s="42">
        <v>14</v>
      </c>
      <c r="G978" s="42" t="s">
        <v>86</v>
      </c>
      <c r="H978" s="73"/>
      <c r="I978" s="42"/>
      <c r="J978" s="42"/>
      <c r="K978" s="42" t="s">
        <v>29</v>
      </c>
      <c r="L978" s="39">
        <v>1</v>
      </c>
      <c r="M978" s="151">
        <v>2598</v>
      </c>
      <c r="N978" s="154">
        <f>IF($N$4="в кассу предприятия",M978,IF($N$4="на счет ООО (КФХ)",M978*1.075,"-"))</f>
        <v>2598</v>
      </c>
      <c r="O978" s="32"/>
      <c r="P978" s="154">
        <f t="shared" si="65"/>
        <v>0</v>
      </c>
      <c r="Q978" s="26" t="s">
        <v>36</v>
      </c>
      <c r="R978" s="26"/>
      <c r="S978" s="8"/>
      <c r="T978" s="8"/>
      <c r="AB978" s="37"/>
      <c r="AC978" s="1"/>
      <c r="AD978" s="1"/>
      <c r="AH978" s="179" t="s">
        <v>1879</v>
      </c>
    </row>
    <row r="979" spans="2:34" s="47" customFormat="1" ht="14.45" customHeight="1">
      <c r="B979" s="33" t="s">
        <v>4474</v>
      </c>
      <c r="C979" s="49"/>
      <c r="D979" s="34" t="s">
        <v>1883</v>
      </c>
      <c r="E979" s="34" t="s">
        <v>1884</v>
      </c>
      <c r="F979" s="42">
        <v>14</v>
      </c>
      <c r="G979" s="42" t="s">
        <v>86</v>
      </c>
      <c r="H979" s="73"/>
      <c r="I979" s="54"/>
      <c r="J979" s="54"/>
      <c r="K979" s="42" t="s">
        <v>29</v>
      </c>
      <c r="L979" s="39">
        <v>1</v>
      </c>
      <c r="M979" s="151">
        <v>2359</v>
      </c>
      <c r="N979" s="154">
        <f>IF($N$4="в кассу предприятия",M979,IF($N$4="на счет ООО (КФХ)",M979*1.075,"-"))</f>
        <v>2359</v>
      </c>
      <c r="O979" s="32"/>
      <c r="P979" s="154">
        <f t="shared" si="65"/>
        <v>0</v>
      </c>
      <c r="Q979" s="55" t="s">
        <v>24</v>
      </c>
      <c r="R979" s="56">
        <f>O979*M979</f>
        <v>0</v>
      </c>
      <c r="AH979" s="179" t="s">
        <v>1882</v>
      </c>
    </row>
    <row r="980" spans="2:34" ht="14.45" customHeight="1">
      <c r="B980" s="33" t="s">
        <v>4475</v>
      </c>
      <c r="C980" s="49"/>
      <c r="D980" s="34" t="s">
        <v>1886</v>
      </c>
      <c r="E980" s="34" t="s">
        <v>1887</v>
      </c>
      <c r="F980" s="33">
        <v>24</v>
      </c>
      <c r="G980" s="73" t="s">
        <v>118</v>
      </c>
      <c r="H980" s="73"/>
      <c r="I980" s="46"/>
      <c r="J980" s="46"/>
      <c r="K980" s="42" t="s">
        <v>120</v>
      </c>
      <c r="L980" s="39">
        <v>1</v>
      </c>
      <c r="M980" s="151">
        <v>3552</v>
      </c>
      <c r="N980" s="154">
        <f>IF($N$4="в кассу предприятия",M980,IF($N$4="на счет ООО (КФХ)",M980*1.075,"-"))</f>
        <v>3552</v>
      </c>
      <c r="O980" s="32"/>
      <c r="P980" s="154">
        <f t="shared" si="65"/>
        <v>0</v>
      </c>
      <c r="Q980" s="26" t="s">
        <v>36</v>
      </c>
      <c r="R980" s="26"/>
      <c r="S980" s="8"/>
      <c r="T980" s="8"/>
      <c r="AB980" s="37"/>
      <c r="AC980" s="1"/>
      <c r="AD980" s="1"/>
      <c r="AH980" s="179" t="s">
        <v>1885</v>
      </c>
    </row>
    <row r="981" spans="2:34" ht="14.45" customHeight="1">
      <c r="B981" s="33"/>
      <c r="C981" s="45"/>
      <c r="D981" s="88" t="s">
        <v>5512</v>
      </c>
      <c r="E981" s="88" t="s">
        <v>5500</v>
      </c>
      <c r="F981" s="42">
        <v>10</v>
      </c>
      <c r="G981" s="44" t="s">
        <v>48</v>
      </c>
      <c r="H981" s="44" t="s">
        <v>208</v>
      </c>
      <c r="I981" s="51"/>
      <c r="J981" s="44"/>
      <c r="K981" s="42" t="s">
        <v>120</v>
      </c>
      <c r="L981" s="39">
        <v>1</v>
      </c>
      <c r="M981" s="151">
        <v>291</v>
      </c>
      <c r="N981" s="154">
        <v>253</v>
      </c>
      <c r="O981" s="32"/>
      <c r="P981" s="154">
        <f t="shared" si="65"/>
        <v>0</v>
      </c>
      <c r="Q981" s="26" t="s">
        <v>36</v>
      </c>
      <c r="R981" s="26"/>
      <c r="S981" s="8"/>
      <c r="T981" s="8"/>
      <c r="AB981" s="37"/>
      <c r="AC981" s="1"/>
      <c r="AD981" s="1"/>
      <c r="AH981" s="179" t="s">
        <v>5476</v>
      </c>
    </row>
    <row r="982" spans="2:34" s="47" customFormat="1" ht="14.45" customHeight="1">
      <c r="B982" s="33" t="s">
        <v>4476</v>
      </c>
      <c r="C982" s="49"/>
      <c r="D982" s="34" t="s">
        <v>1889</v>
      </c>
      <c r="E982" s="34" t="s">
        <v>1890</v>
      </c>
      <c r="F982" s="33">
        <v>24</v>
      </c>
      <c r="G982" s="73" t="s">
        <v>118</v>
      </c>
      <c r="H982" s="73"/>
      <c r="I982" s="42"/>
      <c r="J982" s="42"/>
      <c r="K982" s="42" t="s">
        <v>120</v>
      </c>
      <c r="L982" s="39">
        <v>1</v>
      </c>
      <c r="M982" s="151">
        <v>3731</v>
      </c>
      <c r="N982" s="154">
        <f>IF($N$4="в кассу предприятия",M982,IF($N$4="на счет ООО (КФХ)",M982*1.075,"-"))</f>
        <v>3731</v>
      </c>
      <c r="O982" s="32"/>
      <c r="P982" s="154">
        <f t="shared" si="65"/>
        <v>0</v>
      </c>
      <c r="Q982" s="48" t="s">
        <v>36</v>
      </c>
      <c r="R982" s="48"/>
      <c r="AH982" s="179" t="s">
        <v>1888</v>
      </c>
    </row>
    <row r="983" spans="2:34" ht="14.45" customHeight="1">
      <c r="B983" s="33" t="s">
        <v>4477</v>
      </c>
      <c r="C983" s="49"/>
      <c r="D983" s="34" t="s">
        <v>1889</v>
      </c>
      <c r="E983" s="34" t="s">
        <v>1890</v>
      </c>
      <c r="F983" s="33">
        <v>24</v>
      </c>
      <c r="G983" s="73" t="s">
        <v>118</v>
      </c>
      <c r="H983" s="73"/>
      <c r="I983" s="42"/>
      <c r="J983" s="42"/>
      <c r="K983" s="42" t="s">
        <v>120</v>
      </c>
      <c r="L983" s="39">
        <v>1</v>
      </c>
      <c r="M983" s="151">
        <v>4704</v>
      </c>
      <c r="N983" s="154">
        <f>IF($N$4="в кассу предприятия",M983,IF($N$4="на счет ООО (КФХ)",M983*1.075,"-"))</f>
        <v>4704</v>
      </c>
      <c r="O983" s="32"/>
      <c r="P983" s="154">
        <f t="shared" si="65"/>
        <v>0</v>
      </c>
      <c r="Q983" s="26" t="s">
        <v>36</v>
      </c>
      <c r="R983" s="26"/>
      <c r="S983" s="8"/>
      <c r="T983" s="8"/>
      <c r="AB983" s="37"/>
      <c r="AC983" s="1"/>
      <c r="AD983" s="1"/>
      <c r="AH983" s="179" t="s">
        <v>1891</v>
      </c>
    </row>
    <row r="984" spans="2:34" ht="14.45" customHeight="1">
      <c r="B984" s="33" t="s">
        <v>4478</v>
      </c>
      <c r="C984" s="49"/>
      <c r="D984" s="34" t="s">
        <v>1893</v>
      </c>
      <c r="E984" s="34" t="s">
        <v>1894</v>
      </c>
      <c r="F984" s="33">
        <v>24</v>
      </c>
      <c r="G984" s="73" t="s">
        <v>118</v>
      </c>
      <c r="H984" s="73"/>
      <c r="I984" s="51"/>
      <c r="J984" s="51"/>
      <c r="K984" s="42" t="s">
        <v>120</v>
      </c>
      <c r="L984" s="39">
        <v>1</v>
      </c>
      <c r="M984" s="151">
        <v>2178</v>
      </c>
      <c r="N984" s="154">
        <v>1890</v>
      </c>
      <c r="O984" s="32"/>
      <c r="P984" s="154">
        <f t="shared" si="65"/>
        <v>0</v>
      </c>
      <c r="Q984" s="26" t="s">
        <v>36</v>
      </c>
      <c r="R984" s="26"/>
      <c r="S984" s="8"/>
      <c r="T984" s="8"/>
      <c r="AB984" s="37"/>
      <c r="AC984" s="1"/>
      <c r="AD984" s="1"/>
      <c r="AH984" s="179" t="s">
        <v>1892</v>
      </c>
    </row>
    <row r="985" spans="2:34" ht="14.45" customHeight="1">
      <c r="B985" s="33" t="s">
        <v>4479</v>
      </c>
      <c r="C985" s="49"/>
      <c r="D985" s="34" t="s">
        <v>1893</v>
      </c>
      <c r="E985" s="34" t="s">
        <v>1894</v>
      </c>
      <c r="F985" s="33">
        <v>24</v>
      </c>
      <c r="G985" s="73" t="s">
        <v>118</v>
      </c>
      <c r="H985" s="73"/>
      <c r="I985" s="51"/>
      <c r="J985" s="51"/>
      <c r="K985" s="42" t="s">
        <v>120</v>
      </c>
      <c r="L985" s="39">
        <v>1</v>
      </c>
      <c r="M985" s="151">
        <v>2759</v>
      </c>
      <c r="N985" s="154">
        <v>2390</v>
      </c>
      <c r="O985" s="32"/>
      <c r="P985" s="154">
        <f t="shared" si="65"/>
        <v>0</v>
      </c>
      <c r="Q985" s="26" t="s">
        <v>36</v>
      </c>
      <c r="R985" s="26"/>
      <c r="S985" s="8"/>
      <c r="T985" s="8"/>
      <c r="AB985" s="37"/>
      <c r="AC985" s="1"/>
      <c r="AD985" s="1"/>
      <c r="AH985" s="179" t="s">
        <v>1895</v>
      </c>
    </row>
    <row r="986" spans="2:34" ht="14.45" customHeight="1">
      <c r="B986" s="33" t="s">
        <v>5489</v>
      </c>
      <c r="C986" s="45"/>
      <c r="D986" s="88" t="s">
        <v>5511</v>
      </c>
      <c r="E986" s="88" t="s">
        <v>5506</v>
      </c>
      <c r="F986" s="44">
        <v>20</v>
      </c>
      <c r="G986" s="44" t="s">
        <v>1748</v>
      </c>
      <c r="H986" s="44">
        <v>41974</v>
      </c>
      <c r="I986" s="51"/>
      <c r="J986" s="44"/>
      <c r="K986" s="42" t="s">
        <v>29</v>
      </c>
      <c r="L986" s="39">
        <v>1</v>
      </c>
      <c r="M986" s="151">
        <v>14146</v>
      </c>
      <c r="N986" s="154">
        <v>12260</v>
      </c>
      <c r="O986" s="32"/>
      <c r="P986" s="154">
        <f t="shared" si="65"/>
        <v>0</v>
      </c>
      <c r="Q986" s="6" t="s">
        <v>24</v>
      </c>
      <c r="R986" s="7">
        <f t="shared" ref="R986:R994" si="66">O986*M986</f>
        <v>0</v>
      </c>
      <c r="S986" s="8"/>
      <c r="T986" s="8"/>
      <c r="AB986" s="37"/>
      <c r="AC986" s="1"/>
      <c r="AD986" s="1"/>
      <c r="AH986" s="179" t="s">
        <v>5477</v>
      </c>
    </row>
    <row r="987" spans="2:34" s="47" customFormat="1" ht="14.45" customHeight="1">
      <c r="B987" s="33" t="s">
        <v>4480</v>
      </c>
      <c r="C987" s="49"/>
      <c r="D987" s="34" t="s">
        <v>1897</v>
      </c>
      <c r="E987" s="34" t="s">
        <v>1898</v>
      </c>
      <c r="F987" s="33">
        <v>24</v>
      </c>
      <c r="G987" s="73" t="s">
        <v>118</v>
      </c>
      <c r="H987" s="73"/>
      <c r="I987" s="38"/>
      <c r="J987" s="38"/>
      <c r="K987" s="42" t="s">
        <v>120</v>
      </c>
      <c r="L987" s="39">
        <v>1</v>
      </c>
      <c r="M987" s="151">
        <v>5183</v>
      </c>
      <c r="N987" s="154">
        <v>4490</v>
      </c>
      <c r="O987" s="32"/>
      <c r="P987" s="154">
        <f t="shared" si="65"/>
        <v>0</v>
      </c>
      <c r="Q987" s="55" t="s">
        <v>24</v>
      </c>
      <c r="R987" s="56">
        <f t="shared" si="66"/>
        <v>0</v>
      </c>
      <c r="AH987" s="179" t="s">
        <v>1896</v>
      </c>
    </row>
    <row r="988" spans="2:34" ht="14.45" customHeight="1">
      <c r="B988" s="33" t="s">
        <v>4481</v>
      </c>
      <c r="C988" s="49"/>
      <c r="D988" s="34" t="s">
        <v>1900</v>
      </c>
      <c r="E988" s="34" t="s">
        <v>1901</v>
      </c>
      <c r="F988" s="42">
        <v>14</v>
      </c>
      <c r="G988" s="42" t="s">
        <v>86</v>
      </c>
      <c r="H988" s="73"/>
      <c r="I988" s="93"/>
      <c r="J988" s="93"/>
      <c r="K988" s="42" t="s">
        <v>120</v>
      </c>
      <c r="L988" s="39">
        <v>1</v>
      </c>
      <c r="M988" s="151">
        <v>861</v>
      </c>
      <c r="N988" s="154">
        <v>750</v>
      </c>
      <c r="O988" s="32"/>
      <c r="P988" s="154">
        <f t="shared" si="65"/>
        <v>0</v>
      </c>
      <c r="Q988" s="6" t="s">
        <v>24</v>
      </c>
      <c r="R988" s="7">
        <f t="shared" si="66"/>
        <v>0</v>
      </c>
      <c r="S988" s="8"/>
      <c r="T988" s="8"/>
      <c r="AB988" s="37"/>
      <c r="AC988" s="1"/>
      <c r="AD988" s="1"/>
      <c r="AH988" s="179" t="s">
        <v>1899</v>
      </c>
    </row>
    <row r="989" spans="2:34" ht="14.45" customHeight="1">
      <c r="B989" s="33" t="s">
        <v>4482</v>
      </c>
      <c r="C989" s="40"/>
      <c r="D989" s="41" t="s">
        <v>1903</v>
      </c>
      <c r="E989" s="41" t="s">
        <v>1904</v>
      </c>
      <c r="F989" s="42">
        <v>10</v>
      </c>
      <c r="G989" s="39" t="s">
        <v>48</v>
      </c>
      <c r="H989" s="39" t="s">
        <v>102</v>
      </c>
      <c r="I989" s="39"/>
      <c r="J989" s="39"/>
      <c r="K989" s="39" t="s">
        <v>120</v>
      </c>
      <c r="L989" s="58">
        <v>1</v>
      </c>
      <c r="M989" s="151">
        <v>236</v>
      </c>
      <c r="N989" s="154">
        <v>205</v>
      </c>
      <c r="O989" s="32"/>
      <c r="P989" s="154">
        <f t="shared" si="65"/>
        <v>0</v>
      </c>
      <c r="Q989" s="6" t="s">
        <v>24</v>
      </c>
      <c r="R989" s="7">
        <f t="shared" si="66"/>
        <v>0</v>
      </c>
      <c r="S989" s="8"/>
      <c r="T989" s="8"/>
      <c r="AB989" s="37"/>
      <c r="AC989" s="1"/>
      <c r="AD989" s="1"/>
      <c r="AH989" s="179" t="s">
        <v>1902</v>
      </c>
    </row>
    <row r="990" spans="2:34" ht="14.45" customHeight="1">
      <c r="B990" s="33" t="s">
        <v>4483</v>
      </c>
      <c r="C990" s="49"/>
      <c r="D990" s="34" t="s">
        <v>1906</v>
      </c>
      <c r="E990" s="34" t="s">
        <v>1907</v>
      </c>
      <c r="F990" s="33">
        <v>7</v>
      </c>
      <c r="G990" s="42" t="s">
        <v>33</v>
      </c>
      <c r="H990" s="73"/>
      <c r="I990" s="42"/>
      <c r="J990" s="42"/>
      <c r="K990" s="42" t="s">
        <v>120</v>
      </c>
      <c r="L990" s="39">
        <v>5</v>
      </c>
      <c r="M990" s="151">
        <v>323</v>
      </c>
      <c r="N990" s="154">
        <v>280</v>
      </c>
      <c r="O990" s="32"/>
      <c r="P990" s="154">
        <f t="shared" si="65"/>
        <v>0</v>
      </c>
      <c r="Q990" s="6" t="s">
        <v>24</v>
      </c>
      <c r="R990" s="7">
        <f t="shared" si="66"/>
        <v>0</v>
      </c>
      <c r="S990" s="8"/>
      <c r="T990" s="8"/>
      <c r="AB990" s="37"/>
      <c r="AC990" s="1"/>
      <c r="AD990" s="1"/>
      <c r="AH990" s="179" t="s">
        <v>1905</v>
      </c>
    </row>
    <row r="991" spans="2:34" ht="14.45" customHeight="1">
      <c r="B991" s="33"/>
      <c r="C991" s="45"/>
      <c r="D991" s="34" t="s">
        <v>1906</v>
      </c>
      <c r="E991" s="34" t="s">
        <v>1907</v>
      </c>
      <c r="F991" s="33">
        <v>7</v>
      </c>
      <c r="G991" s="42" t="s">
        <v>33</v>
      </c>
      <c r="H991" s="73"/>
      <c r="I991" s="42"/>
      <c r="J991" s="42"/>
      <c r="K991" s="42" t="s">
        <v>120</v>
      </c>
      <c r="L991" s="39">
        <v>5</v>
      </c>
      <c r="M991" s="151">
        <v>395</v>
      </c>
      <c r="N991" s="154">
        <v>345</v>
      </c>
      <c r="O991" s="32"/>
      <c r="P991" s="154">
        <f t="shared" si="65"/>
        <v>0</v>
      </c>
      <c r="Q991" s="6" t="s">
        <v>24</v>
      </c>
      <c r="R991" s="7">
        <f t="shared" si="66"/>
        <v>0</v>
      </c>
      <c r="S991" s="8"/>
      <c r="T991" s="8"/>
      <c r="AB991" s="37"/>
      <c r="AC991" s="1"/>
      <c r="AD991" s="1"/>
      <c r="AH991" s="179" t="s">
        <v>1908</v>
      </c>
    </row>
    <row r="992" spans="2:34" ht="14.45" customHeight="1">
      <c r="B992" s="33" t="s">
        <v>4483</v>
      </c>
      <c r="C992" s="40"/>
      <c r="D992" s="41" t="s">
        <v>1909</v>
      </c>
      <c r="E992" s="41" t="s">
        <v>1910</v>
      </c>
      <c r="F992" s="33">
        <v>7</v>
      </c>
      <c r="G992" s="39" t="s">
        <v>33</v>
      </c>
      <c r="H992" s="39" t="s">
        <v>102</v>
      </c>
      <c r="I992" s="39"/>
      <c r="J992" s="39"/>
      <c r="K992" s="39" t="s">
        <v>120</v>
      </c>
      <c r="L992" s="58">
        <v>5</v>
      </c>
      <c r="M992" s="151">
        <v>323</v>
      </c>
      <c r="N992" s="154">
        <v>280</v>
      </c>
      <c r="O992" s="32"/>
      <c r="P992" s="154">
        <f t="shared" si="65"/>
        <v>0</v>
      </c>
      <c r="Q992" s="6" t="s">
        <v>24</v>
      </c>
      <c r="R992" s="7">
        <f t="shared" si="66"/>
        <v>0</v>
      </c>
      <c r="S992" s="8"/>
      <c r="T992" s="8"/>
      <c r="AB992" s="37"/>
      <c r="AC992" s="1"/>
      <c r="AD992" s="1"/>
      <c r="AH992" s="179" t="s">
        <v>1905</v>
      </c>
    </row>
    <row r="993" spans="2:34" ht="14.45" customHeight="1">
      <c r="B993" s="33"/>
      <c r="C993" s="45"/>
      <c r="D993" s="34" t="s">
        <v>1912</v>
      </c>
      <c r="E993" s="34" t="s">
        <v>1913</v>
      </c>
      <c r="F993" s="42">
        <v>5</v>
      </c>
      <c r="G993" s="42" t="s">
        <v>65</v>
      </c>
      <c r="H993" s="73"/>
      <c r="I993" s="50"/>
      <c r="J993" s="50"/>
      <c r="K993" s="42" t="s">
        <v>120</v>
      </c>
      <c r="L993" s="39">
        <v>5</v>
      </c>
      <c r="M993" s="151">
        <v>437</v>
      </c>
      <c r="N993" s="154">
        <v>380</v>
      </c>
      <c r="O993" s="32"/>
      <c r="P993" s="154">
        <f t="shared" si="65"/>
        <v>0</v>
      </c>
      <c r="Q993" s="6" t="s">
        <v>24</v>
      </c>
      <c r="R993" s="7">
        <f t="shared" si="66"/>
        <v>0</v>
      </c>
      <c r="S993" s="8"/>
      <c r="T993" s="8"/>
      <c r="AB993" s="37"/>
      <c r="AC993" s="1"/>
      <c r="AD993" s="1"/>
      <c r="AH993" s="179" t="s">
        <v>1911</v>
      </c>
    </row>
    <row r="994" spans="2:34" ht="14.45" customHeight="1">
      <c r="B994" s="33" t="s">
        <v>4484</v>
      </c>
      <c r="C994" s="49"/>
      <c r="D994" s="34" t="s">
        <v>1915</v>
      </c>
      <c r="E994" s="34" t="s">
        <v>1916</v>
      </c>
      <c r="F994" s="33">
        <v>7</v>
      </c>
      <c r="G994" s="42" t="s">
        <v>33</v>
      </c>
      <c r="H994" s="73"/>
      <c r="I994" s="54"/>
      <c r="J994" s="54"/>
      <c r="K994" s="42" t="s">
        <v>120</v>
      </c>
      <c r="L994" s="39">
        <v>5</v>
      </c>
      <c r="M994" s="151">
        <v>275</v>
      </c>
      <c r="N994" s="154">
        <v>190</v>
      </c>
      <c r="O994" s="32"/>
      <c r="P994" s="154">
        <f t="shared" si="65"/>
        <v>0</v>
      </c>
      <c r="Q994" s="6" t="s">
        <v>24</v>
      </c>
      <c r="R994" s="7">
        <f t="shared" si="66"/>
        <v>0</v>
      </c>
      <c r="S994" s="8"/>
      <c r="T994" s="8"/>
      <c r="AB994" s="37"/>
      <c r="AC994" s="1"/>
      <c r="AD994" s="1"/>
      <c r="AH994" s="179" t="s">
        <v>1914</v>
      </c>
    </row>
    <row r="995" spans="2:34" ht="14.45" customHeight="1">
      <c r="B995" s="33" t="s">
        <v>4485</v>
      </c>
      <c r="C995" s="49"/>
      <c r="D995" s="74" t="s">
        <v>1915</v>
      </c>
      <c r="E995" s="74" t="s">
        <v>1916</v>
      </c>
      <c r="F995" s="33">
        <v>24</v>
      </c>
      <c r="G995" s="94" t="s">
        <v>118</v>
      </c>
      <c r="H995" s="73"/>
      <c r="I995" s="51"/>
      <c r="J995" s="51"/>
      <c r="K995" s="42" t="s">
        <v>120</v>
      </c>
      <c r="L995" s="39">
        <v>1</v>
      </c>
      <c r="M995" s="151">
        <v>672</v>
      </c>
      <c r="N995" s="154">
        <v>580</v>
      </c>
      <c r="O995" s="32"/>
      <c r="P995" s="154">
        <f t="shared" si="65"/>
        <v>0</v>
      </c>
      <c r="Q995" s="26" t="s">
        <v>44</v>
      </c>
      <c r="R995" s="26"/>
      <c r="S995" s="8"/>
      <c r="T995" s="8"/>
      <c r="AB995" s="37"/>
      <c r="AC995" s="1"/>
      <c r="AD995" s="1"/>
      <c r="AH995" s="179" t="s">
        <v>1917</v>
      </c>
    </row>
    <row r="996" spans="2:34" s="47" customFormat="1" ht="14.45" customHeight="1">
      <c r="B996" s="33"/>
      <c r="C996" s="45"/>
      <c r="D996" s="41" t="s">
        <v>1919</v>
      </c>
      <c r="E996" s="41" t="s">
        <v>1920</v>
      </c>
      <c r="F996" s="42">
        <v>14</v>
      </c>
      <c r="G996" s="39" t="s">
        <v>86</v>
      </c>
      <c r="H996" s="39"/>
      <c r="I996" s="39" t="s">
        <v>795</v>
      </c>
      <c r="J996" s="57"/>
      <c r="K996" s="42" t="s">
        <v>35</v>
      </c>
      <c r="L996" s="39">
        <v>1</v>
      </c>
      <c r="M996" s="150">
        <v>2458.5</v>
      </c>
      <c r="N996" s="154">
        <v>1932.3810000000001</v>
      </c>
      <c r="O996" s="32"/>
      <c r="P996" s="154">
        <f t="shared" si="65"/>
        <v>0</v>
      </c>
      <c r="Q996" s="48" t="s">
        <v>36</v>
      </c>
      <c r="R996" s="48"/>
      <c r="AH996" s="179" t="s">
        <v>1918</v>
      </c>
    </row>
    <row r="997" spans="2:34" ht="14.45" customHeight="1">
      <c r="B997" s="33" t="s">
        <v>4486</v>
      </c>
      <c r="C997" s="49"/>
      <c r="D997" s="74" t="s">
        <v>1922</v>
      </c>
      <c r="E997" s="74" t="s">
        <v>1923</v>
      </c>
      <c r="F997" s="42">
        <v>14</v>
      </c>
      <c r="G997" s="75" t="s">
        <v>86</v>
      </c>
      <c r="H997" s="73"/>
      <c r="I997" s="42"/>
      <c r="J997" s="42"/>
      <c r="K997" s="42" t="s">
        <v>29</v>
      </c>
      <c r="L997" s="39">
        <v>1</v>
      </c>
      <c r="M997" s="151">
        <v>1907</v>
      </c>
      <c r="N997" s="154">
        <v>1655</v>
      </c>
      <c r="O997" s="32"/>
      <c r="P997" s="154">
        <f t="shared" si="65"/>
        <v>0</v>
      </c>
      <c r="Q997" s="26" t="s">
        <v>44</v>
      </c>
      <c r="R997" s="26"/>
      <c r="S997" s="8"/>
      <c r="T997" s="8"/>
      <c r="AB997" s="37"/>
      <c r="AC997" s="1"/>
      <c r="AD997" s="1"/>
      <c r="AH997" s="179" t="s">
        <v>1921</v>
      </c>
    </row>
    <row r="998" spans="2:34" ht="14.45" customHeight="1">
      <c r="B998" s="33"/>
      <c r="C998" s="45"/>
      <c r="D998" s="34" t="s">
        <v>1922</v>
      </c>
      <c r="E998" s="34" t="s">
        <v>1923</v>
      </c>
      <c r="F998" s="42">
        <v>18</v>
      </c>
      <c r="G998" s="73" t="s">
        <v>1438</v>
      </c>
      <c r="H998" s="73"/>
      <c r="I998" s="51"/>
      <c r="J998" s="51"/>
      <c r="K998" s="42" t="s">
        <v>35</v>
      </c>
      <c r="L998" s="39">
        <v>1</v>
      </c>
      <c r="M998" s="151">
        <v>6091</v>
      </c>
      <c r="N998" s="154">
        <v>5280</v>
      </c>
      <c r="O998" s="32"/>
      <c r="P998" s="154">
        <f t="shared" si="65"/>
        <v>0</v>
      </c>
      <c r="Q998" s="26" t="s">
        <v>36</v>
      </c>
      <c r="R998" s="26"/>
      <c r="S998" s="8"/>
      <c r="T998" s="8"/>
      <c r="AB998" s="37"/>
      <c r="AC998" s="1"/>
      <c r="AD998" s="1"/>
      <c r="AH998" s="179" t="s">
        <v>1924</v>
      </c>
    </row>
    <row r="999" spans="2:34" ht="14.45" customHeight="1">
      <c r="B999" s="33" t="s">
        <v>4487</v>
      </c>
      <c r="C999" s="49"/>
      <c r="D999" s="34" t="s">
        <v>1922</v>
      </c>
      <c r="E999" s="34" t="s">
        <v>1923</v>
      </c>
      <c r="F999" s="33">
        <v>24</v>
      </c>
      <c r="G999" s="73" t="s">
        <v>118</v>
      </c>
      <c r="H999" s="73"/>
      <c r="I999" s="51"/>
      <c r="J999" s="51"/>
      <c r="K999" s="42" t="s">
        <v>120</v>
      </c>
      <c r="L999" s="39">
        <v>1</v>
      </c>
      <c r="M999" s="151">
        <v>1353</v>
      </c>
      <c r="N999" s="154">
        <v>940</v>
      </c>
      <c r="O999" s="32"/>
      <c r="P999" s="154">
        <f t="shared" si="65"/>
        <v>0</v>
      </c>
      <c r="Q999" s="26" t="s">
        <v>36</v>
      </c>
      <c r="R999" s="26"/>
      <c r="S999" s="8"/>
      <c r="T999" s="8"/>
      <c r="AB999" s="37"/>
      <c r="AC999" s="1"/>
      <c r="AD999" s="1"/>
      <c r="AH999" s="179" t="s">
        <v>1925</v>
      </c>
    </row>
    <row r="1000" spans="2:34" ht="14.45" customHeight="1">
      <c r="B1000" s="33" t="s">
        <v>4488</v>
      </c>
      <c r="C1000" s="45"/>
      <c r="D1000" s="41" t="s">
        <v>1927</v>
      </c>
      <c r="E1000" s="41" t="s">
        <v>1928</v>
      </c>
      <c r="F1000" s="42">
        <v>14</v>
      </c>
      <c r="G1000" s="39" t="s">
        <v>1929</v>
      </c>
      <c r="H1000" s="78"/>
      <c r="I1000" s="39" t="s">
        <v>84</v>
      </c>
      <c r="J1000" s="52"/>
      <c r="K1000" s="52" t="s">
        <v>35</v>
      </c>
      <c r="L1000" s="39">
        <v>1</v>
      </c>
      <c r="M1000" s="150">
        <v>2458.5</v>
      </c>
      <c r="N1000" s="154">
        <v>1932.3810000000001</v>
      </c>
      <c r="O1000" s="32"/>
      <c r="P1000" s="154">
        <f t="shared" si="65"/>
        <v>0</v>
      </c>
      <c r="Q1000" s="26" t="s">
        <v>36</v>
      </c>
      <c r="R1000" s="26"/>
      <c r="S1000" s="8"/>
      <c r="T1000" s="8"/>
      <c r="AB1000" s="37"/>
      <c r="AC1000" s="1"/>
      <c r="AD1000" s="1"/>
      <c r="AH1000" s="179" t="s">
        <v>1926</v>
      </c>
    </row>
    <row r="1001" spans="2:34" ht="14.45" customHeight="1">
      <c r="B1001" s="33"/>
      <c r="C1001" s="45"/>
      <c r="D1001" s="34" t="s">
        <v>1932</v>
      </c>
      <c r="E1001" s="96" t="s">
        <v>1933</v>
      </c>
      <c r="F1001" s="42">
        <v>14</v>
      </c>
      <c r="G1001" s="80" t="s">
        <v>86</v>
      </c>
      <c r="H1001" s="73"/>
      <c r="I1001" s="51"/>
      <c r="J1001" s="51"/>
      <c r="K1001" s="42" t="s">
        <v>35</v>
      </c>
      <c r="L1001" s="39">
        <v>1</v>
      </c>
      <c r="M1001" s="151">
        <v>1446</v>
      </c>
      <c r="N1001" s="154">
        <v>1255</v>
      </c>
      <c r="O1001" s="32"/>
      <c r="P1001" s="154">
        <f t="shared" si="65"/>
        <v>0</v>
      </c>
      <c r="Q1001" s="26"/>
      <c r="R1001" s="26"/>
      <c r="S1001" s="8"/>
      <c r="T1001" s="8"/>
      <c r="AB1001" s="37"/>
      <c r="AC1001" s="1"/>
      <c r="AD1001" s="1"/>
      <c r="AH1001" s="179" t="s">
        <v>1934</v>
      </c>
    </row>
    <row r="1002" spans="2:34" ht="14.45" customHeight="1">
      <c r="B1002" s="33" t="s">
        <v>4490</v>
      </c>
      <c r="C1002" s="49"/>
      <c r="D1002" s="34" t="s">
        <v>1932</v>
      </c>
      <c r="E1002" s="96" t="s">
        <v>1933</v>
      </c>
      <c r="F1002" s="42">
        <v>15</v>
      </c>
      <c r="G1002" s="80" t="s">
        <v>40</v>
      </c>
      <c r="H1002" s="97"/>
      <c r="I1002" s="51"/>
      <c r="J1002" s="51"/>
      <c r="K1002" s="42" t="s">
        <v>35</v>
      </c>
      <c r="L1002" s="39">
        <v>1</v>
      </c>
      <c r="M1002" s="151">
        <v>2959</v>
      </c>
      <c r="N1002" s="154">
        <v>2565</v>
      </c>
      <c r="O1002" s="32"/>
      <c r="P1002" s="154">
        <f t="shared" si="65"/>
        <v>0</v>
      </c>
      <c r="Q1002" s="26"/>
      <c r="R1002" s="26"/>
      <c r="S1002" s="8"/>
      <c r="T1002" s="8"/>
      <c r="AB1002" s="37"/>
      <c r="AC1002" s="1"/>
      <c r="AD1002" s="1"/>
      <c r="AH1002" s="179" t="s">
        <v>1931</v>
      </c>
    </row>
    <row r="1003" spans="2:34" ht="14.45" customHeight="1">
      <c r="B1003" s="33"/>
      <c r="C1003" s="45"/>
      <c r="D1003" s="34" t="s">
        <v>1932</v>
      </c>
      <c r="E1003" s="96" t="s">
        <v>1933</v>
      </c>
      <c r="F1003" s="33">
        <v>23</v>
      </c>
      <c r="G1003" s="98" t="s">
        <v>250</v>
      </c>
      <c r="H1003" s="73"/>
      <c r="I1003" s="51"/>
      <c r="J1003" s="51"/>
      <c r="K1003" s="42" t="s">
        <v>35</v>
      </c>
      <c r="L1003" s="39">
        <v>1</v>
      </c>
      <c r="M1003" s="151">
        <v>3891</v>
      </c>
      <c r="N1003" s="154">
        <v>3370</v>
      </c>
      <c r="O1003" s="32"/>
      <c r="P1003" s="154">
        <f t="shared" si="65"/>
        <v>0</v>
      </c>
      <c r="Q1003" s="26"/>
      <c r="R1003" s="26"/>
      <c r="S1003" s="8"/>
      <c r="T1003" s="8"/>
      <c r="AB1003" s="37"/>
      <c r="AC1003" s="1"/>
      <c r="AD1003" s="1"/>
      <c r="AH1003" s="179" t="s">
        <v>1935</v>
      </c>
    </row>
    <row r="1004" spans="2:34" ht="14.45" customHeight="1">
      <c r="B1004" s="33" t="s">
        <v>4491</v>
      </c>
      <c r="C1004" s="45"/>
      <c r="D1004" s="34" t="s">
        <v>1937</v>
      </c>
      <c r="E1004" s="96" t="s">
        <v>1938</v>
      </c>
      <c r="F1004" s="42">
        <v>18</v>
      </c>
      <c r="G1004" s="98" t="s">
        <v>207</v>
      </c>
      <c r="H1004" s="73"/>
      <c r="I1004" s="51"/>
      <c r="J1004" s="51"/>
      <c r="K1004" s="42" t="s">
        <v>120</v>
      </c>
      <c r="L1004" s="39">
        <v>1</v>
      </c>
      <c r="M1004" s="151">
        <v>3198</v>
      </c>
      <c r="N1004" s="154">
        <v>2770</v>
      </c>
      <c r="O1004" s="32"/>
      <c r="P1004" s="154">
        <f t="shared" si="65"/>
        <v>0</v>
      </c>
      <c r="Q1004" s="26"/>
      <c r="R1004" s="26"/>
      <c r="S1004" s="8"/>
      <c r="T1004" s="8"/>
      <c r="AB1004" s="37"/>
      <c r="AC1004" s="1"/>
      <c r="AD1004" s="1"/>
      <c r="AH1004" s="179" t="s">
        <v>1936</v>
      </c>
    </row>
    <row r="1005" spans="2:34" ht="14.45" customHeight="1">
      <c r="B1005" s="33"/>
      <c r="C1005" s="45"/>
      <c r="D1005" s="34" t="s">
        <v>1939</v>
      </c>
      <c r="E1005" s="96" t="s">
        <v>1940</v>
      </c>
      <c r="F1005" s="42">
        <v>14</v>
      </c>
      <c r="G1005" s="80" t="s">
        <v>86</v>
      </c>
      <c r="H1005" s="73"/>
      <c r="I1005" s="50"/>
      <c r="J1005" s="50"/>
      <c r="K1005" s="42" t="s">
        <v>35</v>
      </c>
      <c r="L1005" s="39">
        <v>1</v>
      </c>
      <c r="M1005" s="151">
        <v>1377</v>
      </c>
      <c r="N1005" s="154">
        <v>1195</v>
      </c>
      <c r="O1005" s="32"/>
      <c r="P1005" s="154">
        <f t="shared" si="65"/>
        <v>0</v>
      </c>
      <c r="Q1005" s="26" t="s">
        <v>36</v>
      </c>
      <c r="R1005" s="26"/>
      <c r="S1005" s="8"/>
      <c r="T1005" s="8"/>
      <c r="AB1005" s="37"/>
      <c r="AC1005" s="1"/>
      <c r="AD1005" s="1"/>
      <c r="AH1005" s="179" t="s">
        <v>1941</v>
      </c>
    </row>
    <row r="1006" spans="2:34" ht="14.45" customHeight="1">
      <c r="B1006" s="33"/>
      <c r="C1006" s="45"/>
      <c r="D1006" s="34" t="s">
        <v>1943</v>
      </c>
      <c r="E1006" s="96" t="s">
        <v>1944</v>
      </c>
      <c r="F1006" s="42">
        <v>14</v>
      </c>
      <c r="G1006" s="80" t="s">
        <v>86</v>
      </c>
      <c r="H1006" s="73"/>
      <c r="I1006" s="42"/>
      <c r="J1006" s="42"/>
      <c r="K1006" s="42" t="s">
        <v>120</v>
      </c>
      <c r="L1006" s="39">
        <v>1</v>
      </c>
      <c r="M1006" s="151">
        <v>2040</v>
      </c>
      <c r="N1006" s="154">
        <v>1770</v>
      </c>
      <c r="O1006" s="32"/>
      <c r="P1006" s="154">
        <f t="shared" si="65"/>
        <v>0</v>
      </c>
      <c r="Q1006" s="26"/>
      <c r="R1006" s="26"/>
      <c r="S1006" s="8"/>
      <c r="T1006" s="8"/>
      <c r="AB1006" s="37"/>
      <c r="AC1006" s="1"/>
      <c r="AD1006" s="1"/>
      <c r="AH1006" s="179" t="s">
        <v>1945</v>
      </c>
    </row>
    <row r="1007" spans="2:34" ht="14.45" customHeight="1">
      <c r="B1007" s="33" t="s">
        <v>4492</v>
      </c>
      <c r="C1007" s="45"/>
      <c r="D1007" s="34" t="s">
        <v>1943</v>
      </c>
      <c r="E1007" s="34" t="s">
        <v>1944</v>
      </c>
      <c r="F1007" s="42">
        <v>18</v>
      </c>
      <c r="G1007" s="73" t="s">
        <v>207</v>
      </c>
      <c r="H1007" s="73"/>
      <c r="I1007" s="51"/>
      <c r="J1007" s="51"/>
      <c r="K1007" s="42" t="s">
        <v>120</v>
      </c>
      <c r="L1007" s="39">
        <v>1</v>
      </c>
      <c r="M1007" s="151">
        <v>3198</v>
      </c>
      <c r="N1007" s="154">
        <v>2770</v>
      </c>
      <c r="O1007" s="32"/>
      <c r="P1007" s="154">
        <f t="shared" si="65"/>
        <v>0</v>
      </c>
      <c r="Q1007" s="26" t="s">
        <v>36</v>
      </c>
      <c r="R1007" s="26"/>
      <c r="S1007" s="8"/>
      <c r="T1007" s="8"/>
      <c r="AB1007" s="37"/>
      <c r="AC1007" s="1"/>
      <c r="AD1007" s="1"/>
      <c r="AH1007" s="179" t="s">
        <v>1942</v>
      </c>
    </row>
    <row r="1008" spans="2:34" ht="14.45" customHeight="1">
      <c r="B1008" s="33" t="s">
        <v>4493</v>
      </c>
      <c r="C1008" s="45"/>
      <c r="D1008" s="34" t="s">
        <v>1947</v>
      </c>
      <c r="E1008" s="34" t="s">
        <v>1948</v>
      </c>
      <c r="F1008" s="42">
        <v>18</v>
      </c>
      <c r="G1008" s="73" t="s">
        <v>207</v>
      </c>
      <c r="H1008" s="73"/>
      <c r="I1008" s="42"/>
      <c r="J1008" s="42"/>
      <c r="K1008" s="42" t="s">
        <v>120</v>
      </c>
      <c r="L1008" s="39">
        <v>1</v>
      </c>
      <c r="M1008" s="151">
        <v>3198</v>
      </c>
      <c r="N1008" s="154">
        <v>2770</v>
      </c>
      <c r="O1008" s="32"/>
      <c r="P1008" s="154">
        <f t="shared" si="65"/>
        <v>0</v>
      </c>
      <c r="Q1008" s="26"/>
      <c r="R1008" s="26"/>
      <c r="S1008" s="8"/>
      <c r="T1008" s="8"/>
      <c r="AB1008" s="37"/>
      <c r="AC1008" s="1"/>
      <c r="AD1008" s="1"/>
      <c r="AH1008" s="179" t="s">
        <v>1946</v>
      </c>
    </row>
    <row r="1009" spans="2:34" ht="14.45" customHeight="1">
      <c r="B1009" s="33"/>
      <c r="C1009" s="45"/>
      <c r="D1009" s="34" t="s">
        <v>1947</v>
      </c>
      <c r="E1009" s="34" t="s">
        <v>1948</v>
      </c>
      <c r="F1009" s="42">
        <v>18</v>
      </c>
      <c r="G1009" s="73" t="s">
        <v>1438</v>
      </c>
      <c r="H1009" s="73"/>
      <c r="I1009" s="51"/>
      <c r="J1009" s="51"/>
      <c r="K1009" s="42" t="s">
        <v>35</v>
      </c>
      <c r="L1009" s="39">
        <v>1</v>
      </c>
      <c r="M1009" s="151">
        <v>6435</v>
      </c>
      <c r="N1009" s="154">
        <v>5575</v>
      </c>
      <c r="O1009" s="32"/>
      <c r="P1009" s="154">
        <f t="shared" si="65"/>
        <v>0</v>
      </c>
      <c r="Q1009" s="26" t="s">
        <v>36</v>
      </c>
      <c r="R1009" s="26"/>
      <c r="S1009" s="8"/>
      <c r="T1009" s="8"/>
      <c r="AB1009" s="37"/>
      <c r="AC1009" s="1"/>
      <c r="AD1009" s="1"/>
      <c r="AH1009" s="179" t="s">
        <v>1949</v>
      </c>
    </row>
    <row r="1010" spans="2:34" ht="14.45" customHeight="1">
      <c r="B1010" s="33" t="s">
        <v>4494</v>
      </c>
      <c r="C1010" s="45"/>
      <c r="D1010" s="34" t="s">
        <v>1947</v>
      </c>
      <c r="E1010" s="34" t="s">
        <v>1948</v>
      </c>
      <c r="F1010" s="33">
        <v>24</v>
      </c>
      <c r="G1010" s="73" t="s">
        <v>118</v>
      </c>
      <c r="H1010" s="73"/>
      <c r="I1010" s="42"/>
      <c r="J1010" s="42"/>
      <c r="K1010" s="42" t="s">
        <v>120</v>
      </c>
      <c r="L1010" s="39">
        <v>1</v>
      </c>
      <c r="M1010" s="151">
        <v>1350</v>
      </c>
      <c r="N1010" s="154">
        <v>940</v>
      </c>
      <c r="O1010" s="32"/>
      <c r="P1010" s="154">
        <f t="shared" si="65"/>
        <v>0</v>
      </c>
      <c r="Q1010" s="26"/>
      <c r="R1010" s="26"/>
      <c r="S1010" s="8"/>
      <c r="T1010" s="8"/>
      <c r="AB1010" s="37"/>
      <c r="AC1010" s="1"/>
      <c r="AD1010" s="1"/>
      <c r="AH1010" s="179" t="s">
        <v>1950</v>
      </c>
    </row>
    <row r="1011" spans="2:34" ht="14.45" customHeight="1">
      <c r="B1011" s="33" t="s">
        <v>4495</v>
      </c>
      <c r="C1011" s="49"/>
      <c r="D1011" s="34" t="s">
        <v>1952</v>
      </c>
      <c r="E1011" s="34" t="s">
        <v>1953</v>
      </c>
      <c r="F1011" s="42">
        <v>14</v>
      </c>
      <c r="G1011" s="42" t="s">
        <v>86</v>
      </c>
      <c r="H1011" s="73"/>
      <c r="I1011" s="54"/>
      <c r="J1011" s="54"/>
      <c r="K1011" s="42" t="s">
        <v>35</v>
      </c>
      <c r="L1011" s="39">
        <v>1</v>
      </c>
      <c r="M1011" s="151">
        <v>1694</v>
      </c>
      <c r="N1011" s="154">
        <v>1470</v>
      </c>
      <c r="O1011" s="32"/>
      <c r="P1011" s="154">
        <f t="shared" si="65"/>
        <v>0</v>
      </c>
      <c r="Q1011" s="26" t="s">
        <v>36</v>
      </c>
      <c r="R1011" s="26"/>
      <c r="S1011" s="8"/>
      <c r="T1011" s="8"/>
      <c r="AB1011" s="37"/>
      <c r="AC1011" s="1"/>
      <c r="AD1011" s="1"/>
      <c r="AH1011" s="179" t="s">
        <v>1951</v>
      </c>
    </row>
    <row r="1012" spans="2:34" ht="14.45" customHeight="1">
      <c r="B1012" s="33"/>
      <c r="C1012" s="45"/>
      <c r="D1012" s="41" t="s">
        <v>1955</v>
      </c>
      <c r="E1012" s="41" t="s">
        <v>1956</v>
      </c>
      <c r="F1012" s="42">
        <v>5</v>
      </c>
      <c r="G1012" s="42" t="s">
        <v>65</v>
      </c>
      <c r="H1012" s="42"/>
      <c r="I1012" s="39"/>
      <c r="J1012" s="42"/>
      <c r="K1012" s="52" t="s">
        <v>35</v>
      </c>
      <c r="L1012" s="39">
        <v>5</v>
      </c>
      <c r="M1012" s="150">
        <v>497.99999999999994</v>
      </c>
      <c r="N1012" s="154">
        <v>391.428</v>
      </c>
      <c r="O1012" s="32"/>
      <c r="P1012" s="154">
        <f t="shared" si="65"/>
        <v>0</v>
      </c>
      <c r="Q1012" s="26"/>
      <c r="R1012" s="26"/>
      <c r="S1012" s="8"/>
      <c r="T1012" s="8"/>
      <c r="AB1012" s="37"/>
      <c r="AC1012" s="1"/>
      <c r="AD1012" s="1"/>
      <c r="AH1012" s="179" t="s">
        <v>1954</v>
      </c>
    </row>
    <row r="1013" spans="2:34" ht="14.45" customHeight="1">
      <c r="B1013" s="33"/>
      <c r="C1013" s="45"/>
      <c r="D1013" s="41" t="s">
        <v>1958</v>
      </c>
      <c r="E1013" s="41" t="s">
        <v>1959</v>
      </c>
      <c r="F1013" s="42">
        <v>5</v>
      </c>
      <c r="G1013" s="42" t="s">
        <v>65</v>
      </c>
      <c r="H1013" s="42"/>
      <c r="I1013" s="39"/>
      <c r="J1013" s="42"/>
      <c r="K1013" s="52" t="s">
        <v>35</v>
      </c>
      <c r="L1013" s="39">
        <v>5</v>
      </c>
      <c r="M1013" s="150">
        <v>497.99999999999994</v>
      </c>
      <c r="N1013" s="154">
        <v>391.428</v>
      </c>
      <c r="O1013" s="32"/>
      <c r="P1013" s="154">
        <f t="shared" si="65"/>
        <v>0</v>
      </c>
      <c r="Q1013" s="26" t="s">
        <v>36</v>
      </c>
      <c r="R1013" s="26"/>
      <c r="S1013" s="8"/>
      <c r="T1013" s="8"/>
      <c r="AB1013" s="37"/>
      <c r="AC1013" s="1"/>
      <c r="AD1013" s="1"/>
      <c r="AH1013" s="179" t="s">
        <v>1957</v>
      </c>
    </row>
    <row r="1014" spans="2:34" ht="14.45" customHeight="1">
      <c r="B1014" s="33"/>
      <c r="C1014" s="45"/>
      <c r="D1014" s="41" t="s">
        <v>1961</v>
      </c>
      <c r="E1014" s="41" t="s">
        <v>1962</v>
      </c>
      <c r="F1014" s="42">
        <v>5</v>
      </c>
      <c r="G1014" s="42" t="s">
        <v>65</v>
      </c>
      <c r="H1014" s="42"/>
      <c r="I1014" s="39"/>
      <c r="J1014" s="42"/>
      <c r="K1014" s="52" t="s">
        <v>35</v>
      </c>
      <c r="L1014" s="39">
        <v>5</v>
      </c>
      <c r="M1014" s="150">
        <v>497.99999999999994</v>
      </c>
      <c r="N1014" s="154">
        <v>391.428</v>
      </c>
      <c r="O1014" s="32"/>
      <c r="P1014" s="154">
        <f t="shared" si="65"/>
        <v>0</v>
      </c>
      <c r="Q1014" s="26"/>
      <c r="R1014" s="26"/>
      <c r="S1014" s="8"/>
      <c r="T1014" s="8"/>
      <c r="AB1014" s="37"/>
      <c r="AC1014" s="1"/>
      <c r="AD1014" s="1"/>
      <c r="AH1014" s="179" t="s">
        <v>1960</v>
      </c>
    </row>
    <row r="1015" spans="2:34" ht="14.45" customHeight="1">
      <c r="B1015" s="33"/>
      <c r="C1015" s="45"/>
      <c r="D1015" s="41" t="s">
        <v>1964</v>
      </c>
      <c r="E1015" s="41" t="s">
        <v>1965</v>
      </c>
      <c r="F1015" s="42">
        <v>5</v>
      </c>
      <c r="G1015" s="42" t="s">
        <v>65</v>
      </c>
      <c r="H1015" s="42"/>
      <c r="I1015" s="39"/>
      <c r="J1015" s="42"/>
      <c r="K1015" s="52" t="s">
        <v>35</v>
      </c>
      <c r="L1015" s="39">
        <v>5</v>
      </c>
      <c r="M1015" s="150">
        <v>497.99999999999994</v>
      </c>
      <c r="N1015" s="154">
        <v>391.428</v>
      </c>
      <c r="O1015" s="32"/>
      <c r="P1015" s="154">
        <f t="shared" si="65"/>
        <v>0</v>
      </c>
      <c r="Q1015" s="26"/>
      <c r="R1015" s="26"/>
      <c r="S1015" s="8"/>
      <c r="T1015" s="8"/>
      <c r="AB1015" s="37"/>
      <c r="AC1015" s="1"/>
      <c r="AD1015" s="1"/>
      <c r="AH1015" s="179" t="s">
        <v>1963</v>
      </c>
    </row>
    <row r="1016" spans="2:34" ht="14.45" customHeight="1">
      <c r="B1016" s="33" t="s">
        <v>4489</v>
      </c>
      <c r="C1016" s="49"/>
      <c r="D1016" s="41" t="s">
        <v>1966</v>
      </c>
      <c r="E1016" s="41" t="s">
        <v>1967</v>
      </c>
      <c r="F1016" s="42">
        <v>5</v>
      </c>
      <c r="G1016" s="42" t="s">
        <v>65</v>
      </c>
      <c r="H1016" s="42"/>
      <c r="I1016" s="39"/>
      <c r="J1016" s="42"/>
      <c r="K1016" s="52" t="s">
        <v>35</v>
      </c>
      <c r="L1016" s="39">
        <v>5</v>
      </c>
      <c r="M1016" s="150">
        <v>497.99999999999994</v>
      </c>
      <c r="N1016" s="154">
        <v>391.428</v>
      </c>
      <c r="O1016" s="32"/>
      <c r="P1016" s="154">
        <f t="shared" si="65"/>
        <v>0</v>
      </c>
      <c r="Q1016" s="26"/>
      <c r="R1016" s="26"/>
      <c r="S1016" s="8"/>
      <c r="T1016" s="8"/>
      <c r="AB1016" s="37"/>
      <c r="AC1016" s="1"/>
      <c r="AD1016" s="1"/>
      <c r="AH1016" s="179" t="s">
        <v>1930</v>
      </c>
    </row>
    <row r="1017" spans="2:34" ht="14.45" customHeight="1">
      <c r="B1017" s="33"/>
      <c r="C1017" s="45"/>
      <c r="D1017" s="41" t="s">
        <v>1969</v>
      </c>
      <c r="E1017" s="36" t="s">
        <v>1970</v>
      </c>
      <c r="F1017" s="42">
        <v>5</v>
      </c>
      <c r="G1017" s="42" t="s">
        <v>65</v>
      </c>
      <c r="H1017" s="51"/>
      <c r="I1017" s="51"/>
      <c r="J1017" s="51"/>
      <c r="K1017" s="52" t="s">
        <v>35</v>
      </c>
      <c r="L1017" s="39">
        <v>5</v>
      </c>
      <c r="M1017" s="150">
        <v>497.99999999999994</v>
      </c>
      <c r="N1017" s="154">
        <v>391.428</v>
      </c>
      <c r="O1017" s="32"/>
      <c r="P1017" s="154">
        <f t="shared" si="65"/>
        <v>0</v>
      </c>
      <c r="Q1017" s="26" t="s">
        <v>36</v>
      </c>
      <c r="R1017" s="26"/>
      <c r="S1017" s="8"/>
      <c r="T1017" s="8"/>
      <c r="AB1017" s="37"/>
      <c r="AC1017" s="1"/>
      <c r="AD1017" s="1"/>
      <c r="AH1017" s="179" t="s">
        <v>1968</v>
      </c>
    </row>
    <row r="1018" spans="2:34" ht="14.45" customHeight="1">
      <c r="B1018" s="33"/>
      <c r="C1018" s="45"/>
      <c r="D1018" s="41" t="s">
        <v>1972</v>
      </c>
      <c r="E1018" s="36" t="s">
        <v>1973</v>
      </c>
      <c r="F1018" s="42">
        <v>5</v>
      </c>
      <c r="G1018" s="42" t="s">
        <v>65</v>
      </c>
      <c r="H1018" s="51"/>
      <c r="I1018" s="51"/>
      <c r="J1018" s="51"/>
      <c r="K1018" s="52" t="s">
        <v>35</v>
      </c>
      <c r="L1018" s="39">
        <v>5</v>
      </c>
      <c r="M1018" s="150">
        <v>497.99999999999994</v>
      </c>
      <c r="N1018" s="154">
        <v>391.428</v>
      </c>
      <c r="O1018" s="32"/>
      <c r="P1018" s="154">
        <f t="shared" si="65"/>
        <v>0</v>
      </c>
      <c r="Q1018" s="26" t="s">
        <v>36</v>
      </c>
      <c r="R1018" s="26"/>
      <c r="S1018" s="8"/>
      <c r="T1018" s="8"/>
      <c r="AB1018" s="37"/>
      <c r="AC1018" s="1"/>
      <c r="AD1018" s="1"/>
      <c r="AH1018" s="179" t="s">
        <v>1971</v>
      </c>
    </row>
    <row r="1019" spans="2:34" ht="14.45" customHeight="1">
      <c r="B1019" s="33" t="s">
        <v>4496</v>
      </c>
      <c r="C1019" s="49"/>
      <c r="D1019" s="34" t="s">
        <v>1975</v>
      </c>
      <c r="E1019" s="34" t="s">
        <v>1976</v>
      </c>
      <c r="F1019" s="42">
        <v>10</v>
      </c>
      <c r="G1019" s="42" t="s">
        <v>48</v>
      </c>
      <c r="H1019" s="73"/>
      <c r="I1019" s="51"/>
      <c r="J1019" s="51"/>
      <c r="K1019" s="42" t="s">
        <v>29</v>
      </c>
      <c r="L1019" s="39">
        <v>1</v>
      </c>
      <c r="M1019" s="151">
        <v>2203</v>
      </c>
      <c r="N1019" s="154">
        <v>1910</v>
      </c>
      <c r="O1019" s="32"/>
      <c r="P1019" s="154">
        <f t="shared" si="65"/>
        <v>0</v>
      </c>
      <c r="Q1019" s="26"/>
      <c r="R1019" s="26"/>
      <c r="S1019" s="8"/>
      <c r="T1019" s="8"/>
      <c r="AB1019" s="37"/>
      <c r="AC1019" s="1"/>
      <c r="AD1019" s="1"/>
      <c r="AH1019" s="179" t="s">
        <v>1974</v>
      </c>
    </row>
    <row r="1020" spans="2:34" ht="14.45" customHeight="1">
      <c r="B1020" s="33" t="s">
        <v>4497</v>
      </c>
      <c r="C1020" s="49"/>
      <c r="D1020" s="34" t="s">
        <v>1978</v>
      </c>
      <c r="E1020" s="34" t="s">
        <v>1979</v>
      </c>
      <c r="F1020" s="33">
        <v>24</v>
      </c>
      <c r="G1020" s="73" t="s">
        <v>118</v>
      </c>
      <c r="H1020" s="73"/>
      <c r="I1020" s="42"/>
      <c r="J1020" s="42"/>
      <c r="K1020" s="42" t="s">
        <v>120</v>
      </c>
      <c r="L1020" s="39">
        <v>1</v>
      </c>
      <c r="M1020" s="151">
        <v>3903</v>
      </c>
      <c r="N1020" s="154">
        <v>3385</v>
      </c>
      <c r="O1020" s="32"/>
      <c r="P1020" s="154">
        <f t="shared" si="65"/>
        <v>0</v>
      </c>
      <c r="Q1020" s="26" t="s">
        <v>36</v>
      </c>
      <c r="R1020" s="26"/>
      <c r="S1020" s="8"/>
      <c r="T1020" s="8"/>
      <c r="AB1020" s="37"/>
      <c r="AC1020" s="1"/>
      <c r="AD1020" s="1"/>
      <c r="AH1020" s="179" t="s">
        <v>1977</v>
      </c>
    </row>
    <row r="1021" spans="2:34" ht="14.45" customHeight="1">
      <c r="B1021" s="33" t="s">
        <v>4498</v>
      </c>
      <c r="C1021" s="49"/>
      <c r="D1021" s="34" t="s">
        <v>1981</v>
      </c>
      <c r="E1021" s="34" t="s">
        <v>1982</v>
      </c>
      <c r="F1021" s="42">
        <v>13</v>
      </c>
      <c r="G1021" s="73" t="s">
        <v>273</v>
      </c>
      <c r="H1021" s="73"/>
      <c r="I1021" s="51"/>
      <c r="J1021" s="51"/>
      <c r="K1021" s="42" t="s">
        <v>120</v>
      </c>
      <c r="L1021" s="39">
        <v>1</v>
      </c>
      <c r="M1021" s="151">
        <v>389</v>
      </c>
      <c r="N1021" s="154">
        <v>335</v>
      </c>
      <c r="O1021" s="32"/>
      <c r="P1021" s="154">
        <f t="shared" si="65"/>
        <v>0</v>
      </c>
      <c r="Q1021" s="26"/>
      <c r="R1021" s="26"/>
      <c r="S1021" s="8"/>
      <c r="T1021" s="8"/>
      <c r="AB1021" s="37"/>
      <c r="AC1021" s="1"/>
      <c r="AD1021" s="1"/>
      <c r="AH1021" s="179" t="s">
        <v>1980</v>
      </c>
    </row>
    <row r="1022" spans="2:34" ht="14.45" customHeight="1">
      <c r="B1022" s="33"/>
      <c r="C1022" s="41"/>
      <c r="D1022" s="41" t="s">
        <v>1984</v>
      </c>
      <c r="E1022" s="41" t="s">
        <v>1985</v>
      </c>
      <c r="F1022" s="42">
        <v>10</v>
      </c>
      <c r="G1022" s="39" t="s">
        <v>48</v>
      </c>
      <c r="H1022" s="39"/>
      <c r="I1022" s="39"/>
      <c r="J1022" s="52"/>
      <c r="K1022" s="42" t="s">
        <v>35</v>
      </c>
      <c r="L1022" s="39">
        <v>1</v>
      </c>
      <c r="M1022" s="150">
        <v>1198.5</v>
      </c>
      <c r="N1022" s="154">
        <v>942.02100000000007</v>
      </c>
      <c r="O1022" s="32"/>
      <c r="P1022" s="154">
        <f t="shared" si="65"/>
        <v>0</v>
      </c>
      <c r="Q1022" s="26"/>
      <c r="R1022" s="26"/>
      <c r="S1022" s="8"/>
      <c r="T1022" s="8"/>
      <c r="AB1022" s="37"/>
      <c r="AC1022" s="1"/>
      <c r="AD1022" s="1"/>
      <c r="AH1022" s="179" t="s">
        <v>1983</v>
      </c>
    </row>
    <row r="1023" spans="2:34" ht="14.45" customHeight="1">
      <c r="B1023" s="33" t="s">
        <v>4499</v>
      </c>
      <c r="C1023" s="49"/>
      <c r="D1023" s="34" t="s">
        <v>1987</v>
      </c>
      <c r="E1023" s="34" t="s">
        <v>1988</v>
      </c>
      <c r="F1023" s="33">
        <v>24</v>
      </c>
      <c r="G1023" s="73" t="s">
        <v>118</v>
      </c>
      <c r="H1023" s="73"/>
      <c r="I1023" s="51"/>
      <c r="J1023" s="51"/>
      <c r="K1023" s="42" t="s">
        <v>120</v>
      </c>
      <c r="L1023" s="39">
        <v>1</v>
      </c>
      <c r="M1023" s="151">
        <v>2964</v>
      </c>
      <c r="N1023" s="154">
        <v>2570</v>
      </c>
      <c r="O1023" s="32"/>
      <c r="P1023" s="154">
        <f t="shared" si="65"/>
        <v>0</v>
      </c>
      <c r="Q1023" s="26"/>
      <c r="R1023" s="26"/>
      <c r="S1023" s="8"/>
      <c r="T1023" s="8"/>
      <c r="AB1023" s="37"/>
      <c r="AC1023" s="1"/>
      <c r="AD1023" s="1"/>
      <c r="AH1023" s="179" t="s">
        <v>1986</v>
      </c>
    </row>
    <row r="1024" spans="2:34" ht="14.45" customHeight="1">
      <c r="B1024" s="33"/>
      <c r="C1024" s="45"/>
      <c r="D1024" s="88" t="s">
        <v>1990</v>
      </c>
      <c r="E1024" s="88" t="s">
        <v>1991</v>
      </c>
      <c r="F1024" s="44">
        <v>20</v>
      </c>
      <c r="G1024" s="44" t="s">
        <v>1748</v>
      </c>
      <c r="H1024" s="44"/>
      <c r="I1024" s="42"/>
      <c r="J1024" s="44" t="s">
        <v>1749</v>
      </c>
      <c r="K1024" s="42" t="s">
        <v>29</v>
      </c>
      <c r="L1024" s="39">
        <v>1</v>
      </c>
      <c r="M1024" s="150">
        <v>15000</v>
      </c>
      <c r="N1024" s="154">
        <v>11790</v>
      </c>
      <c r="O1024" s="32"/>
      <c r="P1024" s="154">
        <f t="shared" si="65"/>
        <v>0</v>
      </c>
      <c r="Q1024" s="26"/>
      <c r="R1024" s="26"/>
      <c r="S1024" s="8"/>
      <c r="T1024" s="8"/>
      <c r="AB1024" s="37"/>
      <c r="AC1024" s="1"/>
      <c r="AD1024" s="1"/>
      <c r="AH1024" s="179" t="s">
        <v>1989</v>
      </c>
    </row>
    <row r="1025" spans="2:34" ht="14.45" customHeight="1">
      <c r="B1025" s="33" t="s">
        <v>4500</v>
      </c>
      <c r="C1025" s="45"/>
      <c r="D1025" s="34" t="s">
        <v>1993</v>
      </c>
      <c r="E1025" s="34" t="s">
        <v>1994</v>
      </c>
      <c r="F1025" s="33">
        <v>24</v>
      </c>
      <c r="G1025" s="73" t="s">
        <v>118</v>
      </c>
      <c r="H1025" s="73"/>
      <c r="I1025" s="51"/>
      <c r="J1025" s="51"/>
      <c r="K1025" s="42" t="s">
        <v>29</v>
      </c>
      <c r="L1025" s="39">
        <v>1</v>
      </c>
      <c r="M1025" s="151">
        <v>12245</v>
      </c>
      <c r="N1025" s="154">
        <v>10610</v>
      </c>
      <c r="O1025" s="32"/>
      <c r="P1025" s="154">
        <f t="shared" si="65"/>
        <v>0</v>
      </c>
      <c r="Q1025" s="26"/>
      <c r="R1025" s="26"/>
      <c r="S1025" s="8"/>
      <c r="T1025" s="8"/>
      <c r="AB1025" s="37"/>
      <c r="AC1025" s="1"/>
      <c r="AD1025" s="1"/>
      <c r="AH1025" s="179" t="s">
        <v>1992</v>
      </c>
    </row>
    <row r="1026" spans="2:34" ht="14.45" customHeight="1">
      <c r="B1026" s="33" t="s">
        <v>4501</v>
      </c>
      <c r="C1026" s="49"/>
      <c r="D1026" s="34" t="s">
        <v>1996</v>
      </c>
      <c r="E1026" s="34" t="s">
        <v>1997</v>
      </c>
      <c r="F1026" s="42">
        <v>9</v>
      </c>
      <c r="G1026" s="42" t="s">
        <v>326</v>
      </c>
      <c r="H1026" s="73"/>
      <c r="I1026" s="54"/>
      <c r="J1026" s="54"/>
      <c r="K1026" s="42" t="s">
        <v>29</v>
      </c>
      <c r="L1026" s="39">
        <v>1</v>
      </c>
      <c r="M1026" s="151">
        <v>14035</v>
      </c>
      <c r="N1026" s="154">
        <v>12165</v>
      </c>
      <c r="O1026" s="32"/>
      <c r="P1026" s="154">
        <f t="shared" si="65"/>
        <v>0</v>
      </c>
      <c r="Q1026" s="26"/>
      <c r="R1026" s="26"/>
      <c r="S1026" s="8"/>
      <c r="T1026" s="8"/>
      <c r="AB1026" s="37"/>
      <c r="AC1026" s="1"/>
      <c r="AD1026" s="1"/>
      <c r="AH1026" s="179" t="s">
        <v>1995</v>
      </c>
    </row>
    <row r="1027" spans="2:34" ht="14.45" customHeight="1">
      <c r="B1027" s="33"/>
      <c r="C1027" s="41"/>
      <c r="D1027" s="41" t="s">
        <v>1999</v>
      </c>
      <c r="E1027" s="41" t="s">
        <v>2000</v>
      </c>
      <c r="F1027" s="42">
        <v>10</v>
      </c>
      <c r="G1027" s="39" t="s">
        <v>48</v>
      </c>
      <c r="H1027" s="39"/>
      <c r="I1027" s="39"/>
      <c r="J1027" s="51"/>
      <c r="K1027" s="42" t="s">
        <v>35</v>
      </c>
      <c r="L1027" s="39">
        <v>1</v>
      </c>
      <c r="M1027" s="150">
        <v>2385</v>
      </c>
      <c r="N1027" s="154">
        <v>1874.6100000000001</v>
      </c>
      <c r="O1027" s="32"/>
      <c r="P1027" s="154">
        <f t="shared" si="65"/>
        <v>0</v>
      </c>
      <c r="Q1027" s="26"/>
      <c r="R1027" s="26"/>
      <c r="S1027" s="8"/>
      <c r="T1027" s="8"/>
      <c r="AB1027" s="37"/>
      <c r="AC1027" s="1"/>
      <c r="AD1027" s="1"/>
      <c r="AH1027" s="179" t="s">
        <v>1998</v>
      </c>
    </row>
    <row r="1028" spans="2:34" ht="14.45" customHeight="1">
      <c r="B1028" s="33" t="s">
        <v>4502</v>
      </c>
      <c r="C1028" s="49"/>
      <c r="D1028" s="34" t="s">
        <v>2002</v>
      </c>
      <c r="E1028" s="34" t="s">
        <v>2003</v>
      </c>
      <c r="F1028" s="33">
        <v>24</v>
      </c>
      <c r="G1028" s="73" t="s">
        <v>118</v>
      </c>
      <c r="H1028" s="73"/>
      <c r="I1028" s="52"/>
      <c r="J1028" s="52"/>
      <c r="K1028" s="42" t="s">
        <v>120</v>
      </c>
      <c r="L1028" s="39">
        <v>1</v>
      </c>
      <c r="M1028" s="151">
        <v>5729</v>
      </c>
      <c r="N1028" s="154">
        <v>4965</v>
      </c>
      <c r="O1028" s="32"/>
      <c r="P1028" s="154">
        <f t="shared" si="65"/>
        <v>0</v>
      </c>
      <c r="Q1028" s="26"/>
      <c r="R1028" s="26"/>
      <c r="S1028" s="8"/>
      <c r="T1028" s="8"/>
      <c r="AB1028" s="37"/>
      <c r="AC1028" s="1"/>
      <c r="AD1028" s="1"/>
      <c r="AH1028" s="179" t="s">
        <v>2001</v>
      </c>
    </row>
    <row r="1029" spans="2:34" ht="14.45" customHeight="1">
      <c r="B1029" s="33" t="s">
        <v>4503</v>
      </c>
      <c r="C1029" s="49"/>
      <c r="D1029" s="34" t="s">
        <v>2005</v>
      </c>
      <c r="E1029" s="34" t="s">
        <v>2006</v>
      </c>
      <c r="F1029" s="42">
        <v>14</v>
      </c>
      <c r="G1029" s="42" t="s">
        <v>86</v>
      </c>
      <c r="H1029" s="73"/>
      <c r="I1029" s="51"/>
      <c r="J1029" s="51"/>
      <c r="K1029" s="42" t="s">
        <v>29</v>
      </c>
      <c r="L1029" s="39">
        <v>1</v>
      </c>
      <c r="M1029" s="151">
        <v>2601</v>
      </c>
      <c r="N1029" s="154">
        <v>2255</v>
      </c>
      <c r="O1029" s="32"/>
      <c r="P1029" s="154">
        <f t="shared" si="65"/>
        <v>0</v>
      </c>
      <c r="Q1029" s="26"/>
      <c r="R1029" s="26"/>
      <c r="S1029" s="8"/>
      <c r="T1029" s="8"/>
      <c r="AB1029" s="37"/>
      <c r="AC1029" s="1"/>
      <c r="AD1029" s="1"/>
      <c r="AH1029" s="179" t="s">
        <v>2004</v>
      </c>
    </row>
    <row r="1030" spans="2:34" ht="14.45" customHeight="1">
      <c r="B1030" s="33"/>
      <c r="C1030" s="45"/>
      <c r="D1030" s="34" t="s">
        <v>2008</v>
      </c>
      <c r="E1030" s="34" t="s">
        <v>2009</v>
      </c>
      <c r="F1030" s="42">
        <v>10</v>
      </c>
      <c r="G1030" s="42" t="s">
        <v>48</v>
      </c>
      <c r="H1030" s="73"/>
      <c r="I1030" s="51"/>
      <c r="J1030" s="51"/>
      <c r="K1030" s="42" t="s">
        <v>29</v>
      </c>
      <c r="L1030" s="39">
        <v>1</v>
      </c>
      <c r="M1030" s="151">
        <v>1988</v>
      </c>
      <c r="N1030" s="154">
        <v>1725</v>
      </c>
      <c r="O1030" s="32"/>
      <c r="P1030" s="154">
        <f t="shared" si="65"/>
        <v>0</v>
      </c>
      <c r="Q1030" s="26"/>
      <c r="R1030" s="26"/>
      <c r="S1030" s="8"/>
      <c r="T1030" s="8"/>
      <c r="AB1030" s="37"/>
      <c r="AC1030" s="1"/>
      <c r="AD1030" s="1"/>
      <c r="AH1030" s="179" t="s">
        <v>2007</v>
      </c>
    </row>
    <row r="1031" spans="2:34" ht="14.45" customHeight="1">
      <c r="B1031" s="33"/>
      <c r="C1031" s="45"/>
      <c r="D1031" s="34" t="s">
        <v>2011</v>
      </c>
      <c r="E1031" s="34" t="s">
        <v>2012</v>
      </c>
      <c r="F1031" s="42">
        <v>10</v>
      </c>
      <c r="G1031" s="42" t="s">
        <v>48</v>
      </c>
      <c r="H1031" s="73"/>
      <c r="I1031" s="51"/>
      <c r="J1031" s="51"/>
      <c r="K1031" s="42" t="s">
        <v>29</v>
      </c>
      <c r="L1031" s="39">
        <v>1</v>
      </c>
      <c r="M1031" s="151">
        <v>1988</v>
      </c>
      <c r="N1031" s="154">
        <v>1725</v>
      </c>
      <c r="O1031" s="32"/>
      <c r="P1031" s="154">
        <f t="shared" si="65"/>
        <v>0</v>
      </c>
      <c r="Q1031" s="26"/>
      <c r="R1031" s="26"/>
      <c r="S1031" s="8"/>
      <c r="T1031" s="8"/>
      <c r="AB1031" s="37"/>
      <c r="AC1031" s="1"/>
      <c r="AD1031" s="1"/>
      <c r="AH1031" s="179" t="s">
        <v>2010</v>
      </c>
    </row>
    <row r="1032" spans="2:34" ht="14.45" customHeight="1">
      <c r="B1032" s="33" t="s">
        <v>4504</v>
      </c>
      <c r="C1032" s="49"/>
      <c r="D1032" s="34" t="s">
        <v>2014</v>
      </c>
      <c r="E1032" s="34" t="s">
        <v>2015</v>
      </c>
      <c r="F1032" s="42">
        <v>10</v>
      </c>
      <c r="G1032" s="42" t="s">
        <v>48</v>
      </c>
      <c r="H1032" s="73"/>
      <c r="I1032" s="51"/>
      <c r="J1032" s="51"/>
      <c r="K1032" s="42" t="s">
        <v>35</v>
      </c>
      <c r="L1032" s="39">
        <v>1</v>
      </c>
      <c r="M1032" s="151">
        <v>1614</v>
      </c>
      <c r="N1032" s="154">
        <v>1400</v>
      </c>
      <c r="O1032" s="32"/>
      <c r="P1032" s="154">
        <f t="shared" si="65"/>
        <v>0</v>
      </c>
      <c r="Q1032" s="26"/>
      <c r="R1032" s="26"/>
      <c r="S1032" s="8"/>
      <c r="T1032" s="8"/>
      <c r="AB1032" s="37"/>
      <c r="AC1032" s="1"/>
      <c r="AD1032" s="1"/>
      <c r="AH1032" s="179" t="s">
        <v>2013</v>
      </c>
    </row>
    <row r="1033" spans="2:34" ht="14.45" customHeight="1">
      <c r="B1033" s="33"/>
      <c r="C1033" s="45"/>
      <c r="D1033" s="34" t="s">
        <v>2017</v>
      </c>
      <c r="E1033" s="34" t="s">
        <v>2018</v>
      </c>
      <c r="F1033" s="42">
        <v>10</v>
      </c>
      <c r="G1033" s="42" t="s">
        <v>48</v>
      </c>
      <c r="H1033" s="73"/>
      <c r="I1033" s="51"/>
      <c r="J1033" s="51"/>
      <c r="K1033" s="42" t="s">
        <v>35</v>
      </c>
      <c r="L1033" s="39">
        <v>1</v>
      </c>
      <c r="M1033" s="151">
        <v>1242</v>
      </c>
      <c r="N1033" s="154">
        <v>1075</v>
      </c>
      <c r="O1033" s="32"/>
      <c r="P1033" s="154">
        <f t="shared" si="65"/>
        <v>0</v>
      </c>
      <c r="Q1033" s="26"/>
      <c r="R1033" s="26"/>
      <c r="S1033" s="8"/>
      <c r="T1033" s="8"/>
      <c r="AB1033" s="37"/>
      <c r="AC1033" s="1"/>
      <c r="AD1033" s="1"/>
      <c r="AH1033" s="179" t="s">
        <v>2016</v>
      </c>
    </row>
    <row r="1034" spans="2:34" ht="14.45" customHeight="1">
      <c r="B1034" s="33" t="s">
        <v>4505</v>
      </c>
      <c r="C1034" s="49"/>
      <c r="D1034" s="34" t="s">
        <v>2020</v>
      </c>
      <c r="E1034" s="34" t="s">
        <v>2021</v>
      </c>
      <c r="F1034" s="42">
        <v>15</v>
      </c>
      <c r="G1034" s="42" t="s">
        <v>40</v>
      </c>
      <c r="H1034" s="73"/>
      <c r="I1034" s="54"/>
      <c r="J1034" s="54"/>
      <c r="K1034" s="42" t="s">
        <v>35</v>
      </c>
      <c r="L1034" s="39">
        <v>1</v>
      </c>
      <c r="M1034" s="151">
        <v>2531</v>
      </c>
      <c r="N1034" s="154">
        <v>2195</v>
      </c>
      <c r="O1034" s="32"/>
      <c r="P1034" s="154">
        <f t="shared" si="65"/>
        <v>0</v>
      </c>
      <c r="Q1034" s="26"/>
      <c r="R1034" s="26"/>
      <c r="S1034" s="8"/>
      <c r="T1034" s="8"/>
      <c r="AB1034" s="37"/>
      <c r="AC1034" s="1"/>
      <c r="AD1034" s="1"/>
      <c r="AH1034" s="179" t="s">
        <v>2019</v>
      </c>
    </row>
    <row r="1035" spans="2:34" ht="14.45" customHeight="1">
      <c r="B1035" s="33"/>
      <c r="C1035" s="45"/>
      <c r="D1035" s="88" t="s">
        <v>2023</v>
      </c>
      <c r="E1035" s="88" t="s">
        <v>2024</v>
      </c>
      <c r="F1035" s="44">
        <v>20</v>
      </c>
      <c r="G1035" s="44" t="s">
        <v>1748</v>
      </c>
      <c r="H1035" s="44"/>
      <c r="I1035" s="51"/>
      <c r="J1035" s="44" t="s">
        <v>1749</v>
      </c>
      <c r="K1035" s="42" t="s">
        <v>29</v>
      </c>
      <c r="L1035" s="39">
        <v>1</v>
      </c>
      <c r="M1035" s="150">
        <v>16500</v>
      </c>
      <c r="N1035" s="154">
        <v>12969</v>
      </c>
      <c r="O1035" s="32"/>
      <c r="P1035" s="154">
        <f t="shared" si="65"/>
        <v>0</v>
      </c>
      <c r="Q1035" s="26"/>
      <c r="R1035" s="26"/>
      <c r="S1035" s="8"/>
      <c r="T1035" s="8"/>
      <c r="AB1035" s="37"/>
      <c r="AC1035" s="1"/>
      <c r="AD1035" s="1"/>
      <c r="AH1035" s="179" t="s">
        <v>2022</v>
      </c>
    </row>
    <row r="1036" spans="2:34" ht="14.45" customHeight="1">
      <c r="B1036" s="33"/>
      <c r="C1036" s="45"/>
      <c r="D1036" s="88" t="s">
        <v>2023</v>
      </c>
      <c r="E1036" s="88" t="s">
        <v>2024</v>
      </c>
      <c r="F1036" s="44">
        <v>20</v>
      </c>
      <c r="G1036" s="44" t="s">
        <v>1748</v>
      </c>
      <c r="H1036" s="44"/>
      <c r="I1036" s="51"/>
      <c r="J1036" s="44" t="s">
        <v>2026</v>
      </c>
      <c r="K1036" s="42" t="s">
        <v>29</v>
      </c>
      <c r="L1036" s="39">
        <v>1</v>
      </c>
      <c r="M1036" s="150">
        <v>15000</v>
      </c>
      <c r="N1036" s="154">
        <v>11790</v>
      </c>
      <c r="O1036" s="32"/>
      <c r="P1036" s="154">
        <f t="shared" si="65"/>
        <v>0</v>
      </c>
      <c r="Q1036" s="26"/>
      <c r="R1036" s="26"/>
      <c r="S1036" s="8"/>
      <c r="T1036" s="8"/>
      <c r="AB1036" s="37"/>
      <c r="AC1036" s="1"/>
      <c r="AD1036" s="1"/>
      <c r="AH1036" s="179" t="s">
        <v>2025</v>
      </c>
    </row>
    <row r="1037" spans="2:34" ht="14.45" customHeight="1">
      <c r="B1037" s="33" t="s">
        <v>4506</v>
      </c>
      <c r="C1037" s="49"/>
      <c r="D1037" s="34" t="s">
        <v>2028</v>
      </c>
      <c r="E1037" s="34" t="s">
        <v>2029</v>
      </c>
      <c r="F1037" s="33">
        <v>24</v>
      </c>
      <c r="G1037" s="73" t="s">
        <v>118</v>
      </c>
      <c r="H1037" s="136"/>
      <c r="I1037" s="51"/>
      <c r="J1037" s="51"/>
      <c r="K1037" s="42" t="s">
        <v>120</v>
      </c>
      <c r="L1037" s="39">
        <v>1</v>
      </c>
      <c r="M1037" s="151">
        <v>5223</v>
      </c>
      <c r="N1037" s="154">
        <v>4525</v>
      </c>
      <c r="O1037" s="32"/>
      <c r="P1037" s="154">
        <f t="shared" ref="P1037:P1100" si="67">IF($N$4="","-",IF(O1037&lt;100,N1037*O1037,IF(O1037&gt;=100,(O1037*N1037)*0.9)))</f>
        <v>0</v>
      </c>
      <c r="Q1037" s="26"/>
      <c r="R1037" s="26"/>
      <c r="S1037" s="8"/>
      <c r="T1037" s="8"/>
      <c r="AB1037" s="37"/>
      <c r="AC1037" s="1"/>
      <c r="AD1037" s="1"/>
      <c r="AH1037" s="179" t="s">
        <v>2027</v>
      </c>
    </row>
    <row r="1038" spans="2:34" s="47" customFormat="1" ht="14.45" customHeight="1">
      <c r="B1038" s="83"/>
      <c r="C1038" s="83"/>
      <c r="D1038" s="84" t="s">
        <v>2030</v>
      </c>
      <c r="E1038" s="84"/>
      <c r="F1038" s="83"/>
      <c r="G1038" s="83"/>
      <c r="H1038" s="137"/>
      <c r="I1038" s="86"/>
      <c r="J1038" s="87"/>
      <c r="K1038" s="86"/>
      <c r="L1038" s="86"/>
      <c r="M1038" s="86"/>
      <c r="N1038" s="86"/>
      <c r="O1038" s="32"/>
      <c r="P1038" s="86"/>
      <c r="Q1038" s="55" t="s">
        <v>24</v>
      </c>
      <c r="R1038" s="56">
        <f>O1038*M1038</f>
        <v>0</v>
      </c>
      <c r="AH1038" s="181"/>
    </row>
    <row r="1039" spans="2:34" s="47" customFormat="1" ht="14.45" customHeight="1">
      <c r="B1039" s="44" t="s">
        <v>4507</v>
      </c>
      <c r="C1039" s="45"/>
      <c r="D1039" s="88" t="s">
        <v>2032</v>
      </c>
      <c r="E1039" s="88" t="s">
        <v>2033</v>
      </c>
      <c r="F1039" s="42">
        <v>5</v>
      </c>
      <c r="G1039" s="42" t="s">
        <v>65</v>
      </c>
      <c r="H1039" s="138"/>
      <c r="I1039" s="42"/>
      <c r="J1039" s="42"/>
      <c r="K1039" s="42" t="s">
        <v>29</v>
      </c>
      <c r="L1039" s="39">
        <v>5</v>
      </c>
      <c r="M1039" s="150">
        <v>528.40887568341827</v>
      </c>
      <c r="N1039" s="154">
        <f t="shared" ref="N1039:N1102" si="68">IF($N$4="в кассу предприятия",M1039,IF($N$4="на счет ООО (КФХ)",M1039*1.075,"-"))</f>
        <v>528.40887568341827</v>
      </c>
      <c r="O1039" s="32"/>
      <c r="P1039" s="154">
        <f t="shared" si="67"/>
        <v>0</v>
      </c>
      <c r="Q1039" s="48" t="s">
        <v>36</v>
      </c>
      <c r="R1039" s="48"/>
      <c r="AH1039" s="182" t="s">
        <v>2031</v>
      </c>
    </row>
    <row r="1040" spans="2:34" s="62" customFormat="1" ht="14.45" customHeight="1">
      <c r="B1040" s="44" t="s">
        <v>4508</v>
      </c>
      <c r="C1040" s="45"/>
      <c r="D1040" s="88" t="s">
        <v>2035</v>
      </c>
      <c r="E1040" s="88" t="s">
        <v>2036</v>
      </c>
      <c r="F1040" s="42">
        <v>5</v>
      </c>
      <c r="G1040" s="42" t="s">
        <v>65</v>
      </c>
      <c r="H1040" s="138"/>
      <c r="I1040" s="42"/>
      <c r="J1040" s="46"/>
      <c r="K1040" s="42" t="s">
        <v>29</v>
      </c>
      <c r="L1040" s="39">
        <v>5</v>
      </c>
      <c r="M1040" s="150">
        <v>528.40887568341827</v>
      </c>
      <c r="N1040" s="154">
        <f t="shared" si="68"/>
        <v>528.40887568341827</v>
      </c>
      <c r="O1040" s="32"/>
      <c r="P1040" s="154">
        <f t="shared" si="67"/>
        <v>0</v>
      </c>
      <c r="Q1040" s="6" t="s">
        <v>24</v>
      </c>
      <c r="R1040" s="7">
        <f>O1040*M1040</f>
        <v>0</v>
      </c>
      <c r="S1040" s="8"/>
      <c r="T1040" s="8"/>
      <c r="U1040" s="8"/>
      <c r="V1040" s="8"/>
      <c r="W1040" s="8"/>
      <c r="X1040" s="8"/>
      <c r="Y1040" s="8"/>
      <c r="Z1040" s="8"/>
      <c r="AA1040" s="8"/>
      <c r="AB1040" s="37"/>
      <c r="AH1040" s="182" t="s">
        <v>2034</v>
      </c>
    </row>
    <row r="1041" spans="2:34" s="62" customFormat="1" ht="14.45" customHeight="1">
      <c r="B1041" s="44" t="s">
        <v>4509</v>
      </c>
      <c r="C1041" s="45"/>
      <c r="D1041" s="88" t="s">
        <v>2038</v>
      </c>
      <c r="E1041" s="88" t="s">
        <v>2039</v>
      </c>
      <c r="F1041" s="42">
        <v>9</v>
      </c>
      <c r="G1041" s="42" t="s">
        <v>326</v>
      </c>
      <c r="H1041" s="138"/>
      <c r="I1041" s="42"/>
      <c r="J1041" s="46"/>
      <c r="K1041" s="42" t="s">
        <v>29</v>
      </c>
      <c r="L1041" s="39">
        <v>1</v>
      </c>
      <c r="M1041" s="150">
        <v>1056.8177513668365</v>
      </c>
      <c r="N1041" s="154">
        <f t="shared" si="68"/>
        <v>1056.8177513668365</v>
      </c>
      <c r="O1041" s="32"/>
      <c r="P1041" s="154">
        <f t="shared" si="67"/>
        <v>0</v>
      </c>
      <c r="Q1041" s="6" t="s">
        <v>24</v>
      </c>
      <c r="R1041" s="7">
        <f>O1041*M1041</f>
        <v>0</v>
      </c>
      <c r="S1041" s="8"/>
      <c r="T1041" s="8"/>
      <c r="U1041" s="8"/>
      <c r="V1041" s="8"/>
      <c r="W1041" s="8"/>
      <c r="X1041" s="8"/>
      <c r="Y1041" s="8"/>
      <c r="Z1041" s="8"/>
      <c r="AA1041" s="8"/>
      <c r="AB1041" s="37"/>
      <c r="AH1041" s="182" t="s">
        <v>2037</v>
      </c>
    </row>
    <row r="1042" spans="2:34" s="62" customFormat="1" ht="14.45" customHeight="1">
      <c r="B1042" s="44" t="s">
        <v>4510</v>
      </c>
      <c r="C1042" s="45"/>
      <c r="D1042" s="88" t="s">
        <v>2041</v>
      </c>
      <c r="E1042" s="88" t="s">
        <v>2042</v>
      </c>
      <c r="F1042" s="42">
        <v>9</v>
      </c>
      <c r="G1042" s="42" t="s">
        <v>326</v>
      </c>
      <c r="H1042" s="138"/>
      <c r="I1042" s="61"/>
      <c r="J1042" s="61"/>
      <c r="K1042" s="42" t="s">
        <v>29</v>
      </c>
      <c r="L1042" s="39">
        <v>1</v>
      </c>
      <c r="M1042" s="150">
        <v>1056.8177513668365</v>
      </c>
      <c r="N1042" s="154">
        <f t="shared" si="68"/>
        <v>1056.8177513668365</v>
      </c>
      <c r="O1042" s="32"/>
      <c r="P1042" s="154">
        <f t="shared" si="67"/>
        <v>0</v>
      </c>
      <c r="Q1042" s="6" t="s">
        <v>24</v>
      </c>
      <c r="R1042" s="7">
        <f>O1042*M1042</f>
        <v>0</v>
      </c>
      <c r="S1042" s="8"/>
      <c r="T1042" s="8"/>
      <c r="U1042" s="8"/>
      <c r="V1042" s="8"/>
      <c r="W1042" s="8"/>
      <c r="X1042" s="8"/>
      <c r="Y1042" s="8"/>
      <c r="Z1042" s="8"/>
      <c r="AA1042" s="8"/>
      <c r="AB1042" s="37"/>
      <c r="AH1042" s="182" t="s">
        <v>2040</v>
      </c>
    </row>
    <row r="1043" spans="2:34" ht="14.45" customHeight="1">
      <c r="B1043" s="44" t="s">
        <v>4511</v>
      </c>
      <c r="C1043" s="45"/>
      <c r="D1043" s="88" t="s">
        <v>2044</v>
      </c>
      <c r="E1043" s="88" t="s">
        <v>2045</v>
      </c>
      <c r="F1043" s="42">
        <v>9</v>
      </c>
      <c r="G1043" s="42" t="s">
        <v>326</v>
      </c>
      <c r="H1043" s="138"/>
      <c r="I1043" s="42"/>
      <c r="J1043" s="42"/>
      <c r="K1043" s="42" t="s">
        <v>29</v>
      </c>
      <c r="L1043" s="39">
        <v>1</v>
      </c>
      <c r="M1043" s="150">
        <v>1056.8177513668365</v>
      </c>
      <c r="N1043" s="154">
        <f t="shared" si="68"/>
        <v>1056.8177513668365</v>
      </c>
      <c r="O1043" s="32"/>
      <c r="P1043" s="154">
        <f t="shared" si="67"/>
        <v>0</v>
      </c>
      <c r="Q1043" s="26" t="s">
        <v>36</v>
      </c>
      <c r="R1043" s="26"/>
      <c r="S1043" s="8"/>
      <c r="T1043" s="8"/>
      <c r="AB1043" s="37"/>
      <c r="AC1043" s="1"/>
      <c r="AD1043" s="1"/>
      <c r="AH1043" s="182" t="s">
        <v>2043</v>
      </c>
    </row>
    <row r="1044" spans="2:34" ht="14.45" customHeight="1">
      <c r="B1044" s="33" t="s">
        <v>5600</v>
      </c>
      <c r="C1044" s="49"/>
      <c r="D1044" s="34" t="s">
        <v>5627</v>
      </c>
      <c r="E1044" s="34" t="s">
        <v>5627</v>
      </c>
      <c r="F1044" s="33">
        <v>17</v>
      </c>
      <c r="G1044" s="73" t="s">
        <v>62</v>
      </c>
      <c r="H1044" s="97"/>
      <c r="I1044" s="51"/>
      <c r="J1044" s="51"/>
      <c r="K1044" s="42" t="s">
        <v>35</v>
      </c>
      <c r="L1044" s="39">
        <v>1</v>
      </c>
      <c r="M1044" s="151">
        <v>4997</v>
      </c>
      <c r="N1044" s="154">
        <f t="shared" si="68"/>
        <v>4997</v>
      </c>
      <c r="O1044" s="32"/>
      <c r="P1044" s="154">
        <f t="shared" si="67"/>
        <v>0</v>
      </c>
      <c r="Q1044" s="26" t="s">
        <v>36</v>
      </c>
      <c r="R1044" s="26"/>
      <c r="S1044" s="8"/>
      <c r="T1044" s="8"/>
      <c r="AB1044" s="37"/>
      <c r="AC1044" s="1"/>
      <c r="AD1044" s="1"/>
      <c r="AH1044" s="179" t="s">
        <v>5556</v>
      </c>
    </row>
    <row r="1045" spans="2:34" ht="14.45" customHeight="1">
      <c r="B1045" s="44"/>
      <c r="C1045" s="45"/>
      <c r="D1045" s="34" t="s">
        <v>2047</v>
      </c>
      <c r="E1045" s="34" t="s">
        <v>2048</v>
      </c>
      <c r="F1045" s="42">
        <v>10</v>
      </c>
      <c r="G1045" s="42" t="s">
        <v>48</v>
      </c>
      <c r="H1045" s="138"/>
      <c r="I1045" s="42"/>
      <c r="J1045" s="42"/>
      <c r="K1045" s="42" t="s">
        <v>35</v>
      </c>
      <c r="L1045" s="39">
        <v>1</v>
      </c>
      <c r="M1045" s="151">
        <v>1348</v>
      </c>
      <c r="N1045" s="154">
        <f t="shared" si="68"/>
        <v>1348</v>
      </c>
      <c r="O1045" s="32"/>
      <c r="P1045" s="154">
        <f t="shared" si="67"/>
        <v>0</v>
      </c>
      <c r="Q1045" s="26" t="s">
        <v>36</v>
      </c>
      <c r="R1045" s="26"/>
      <c r="S1045" s="8"/>
      <c r="T1045" s="8"/>
      <c r="AB1045" s="37"/>
      <c r="AC1045" s="1"/>
      <c r="AD1045" s="1"/>
      <c r="AH1045" s="182" t="s">
        <v>2046</v>
      </c>
    </row>
    <row r="1046" spans="2:34" s="47" customFormat="1" ht="14.45" customHeight="1">
      <c r="B1046" s="44" t="s">
        <v>4512</v>
      </c>
      <c r="C1046" s="49" t="s">
        <v>59</v>
      </c>
      <c r="D1046" s="34" t="s">
        <v>2050</v>
      </c>
      <c r="E1046" s="34" t="s">
        <v>2051</v>
      </c>
      <c r="F1046" s="42">
        <v>10</v>
      </c>
      <c r="G1046" s="42" t="s">
        <v>48</v>
      </c>
      <c r="H1046" s="138"/>
      <c r="I1046" s="42"/>
      <c r="J1046" s="42"/>
      <c r="K1046" s="42" t="s">
        <v>35</v>
      </c>
      <c r="L1046" s="39">
        <v>1</v>
      </c>
      <c r="M1046" s="151">
        <v>1400</v>
      </c>
      <c r="N1046" s="154">
        <f t="shared" si="68"/>
        <v>1400</v>
      </c>
      <c r="O1046" s="32"/>
      <c r="P1046" s="154">
        <f t="shared" si="67"/>
        <v>0</v>
      </c>
      <c r="Q1046" s="48" t="s">
        <v>36</v>
      </c>
      <c r="R1046" s="48"/>
      <c r="AH1046" s="182" t="s">
        <v>2049</v>
      </c>
    </row>
    <row r="1047" spans="2:34" s="47" customFormat="1" ht="14.45" customHeight="1">
      <c r="B1047" s="44" t="s">
        <v>4513</v>
      </c>
      <c r="C1047" s="45"/>
      <c r="D1047" s="34" t="s">
        <v>2053</v>
      </c>
      <c r="E1047" s="34" t="s">
        <v>2054</v>
      </c>
      <c r="F1047" s="42">
        <v>10</v>
      </c>
      <c r="G1047" s="42" t="s">
        <v>48</v>
      </c>
      <c r="H1047" s="138"/>
      <c r="I1047" s="42"/>
      <c r="J1047" s="42"/>
      <c r="K1047" s="42" t="s">
        <v>35</v>
      </c>
      <c r="L1047" s="39">
        <v>1</v>
      </c>
      <c r="M1047" s="151">
        <v>1400</v>
      </c>
      <c r="N1047" s="154">
        <f t="shared" si="68"/>
        <v>1400</v>
      </c>
      <c r="O1047" s="32"/>
      <c r="P1047" s="154">
        <f t="shared" si="67"/>
        <v>0</v>
      </c>
      <c r="Q1047" s="48" t="s">
        <v>36</v>
      </c>
      <c r="R1047" s="48"/>
      <c r="AH1047" s="182" t="s">
        <v>2052</v>
      </c>
    </row>
    <row r="1048" spans="2:34" s="47" customFormat="1" ht="14.45" customHeight="1">
      <c r="B1048" s="44" t="s">
        <v>4514</v>
      </c>
      <c r="C1048" s="45"/>
      <c r="D1048" s="88" t="s">
        <v>2056</v>
      </c>
      <c r="E1048" s="88" t="s">
        <v>2057</v>
      </c>
      <c r="F1048" s="42">
        <v>9</v>
      </c>
      <c r="G1048" s="42" t="s">
        <v>326</v>
      </c>
      <c r="H1048" s="138"/>
      <c r="I1048" s="50"/>
      <c r="J1048" s="50"/>
      <c r="K1048" s="42" t="s">
        <v>29</v>
      </c>
      <c r="L1048" s="39">
        <v>1</v>
      </c>
      <c r="M1048" s="150">
        <v>1056.8177513668365</v>
      </c>
      <c r="N1048" s="154">
        <f t="shared" si="68"/>
        <v>1056.8177513668365</v>
      </c>
      <c r="O1048" s="32"/>
      <c r="P1048" s="154">
        <f t="shared" si="67"/>
        <v>0</v>
      </c>
      <c r="Q1048" s="48" t="s">
        <v>36</v>
      </c>
      <c r="R1048" s="48"/>
      <c r="AH1048" s="182" t="s">
        <v>2055</v>
      </c>
    </row>
    <row r="1049" spans="2:34" s="47" customFormat="1" ht="14.45" customHeight="1">
      <c r="B1049" s="33" t="s">
        <v>5601</v>
      </c>
      <c r="C1049" s="49"/>
      <c r="D1049" s="34" t="s">
        <v>5628</v>
      </c>
      <c r="E1049" s="34" t="s">
        <v>5628</v>
      </c>
      <c r="F1049" s="33">
        <v>17</v>
      </c>
      <c r="G1049" s="73" t="s">
        <v>5671</v>
      </c>
      <c r="H1049" s="97" t="s">
        <v>41</v>
      </c>
      <c r="I1049" s="51"/>
      <c r="J1049" s="51"/>
      <c r="K1049" s="42" t="s">
        <v>29</v>
      </c>
      <c r="L1049" s="39">
        <v>1</v>
      </c>
      <c r="M1049" s="151">
        <v>5395</v>
      </c>
      <c r="N1049" s="154">
        <f t="shared" si="68"/>
        <v>5395</v>
      </c>
      <c r="O1049" s="32"/>
      <c r="P1049" s="154">
        <f t="shared" si="67"/>
        <v>0</v>
      </c>
      <c r="Q1049" s="48" t="s">
        <v>36</v>
      </c>
      <c r="R1049" s="48"/>
      <c r="AH1049" s="179" t="s">
        <v>5557</v>
      </c>
    </row>
    <row r="1050" spans="2:34" s="47" customFormat="1" ht="14.45" customHeight="1">
      <c r="B1050" s="44" t="s">
        <v>4515</v>
      </c>
      <c r="C1050" s="45"/>
      <c r="D1050" s="88" t="s">
        <v>2059</v>
      </c>
      <c r="E1050" s="88" t="s">
        <v>2060</v>
      </c>
      <c r="F1050" s="42">
        <v>9</v>
      </c>
      <c r="G1050" s="42" t="s">
        <v>326</v>
      </c>
      <c r="H1050" s="138"/>
      <c r="I1050" s="42"/>
      <c r="J1050" s="42"/>
      <c r="K1050" s="42" t="s">
        <v>29</v>
      </c>
      <c r="L1050" s="39">
        <v>1</v>
      </c>
      <c r="M1050" s="150">
        <v>1056.8177513668365</v>
      </c>
      <c r="N1050" s="154">
        <f t="shared" si="68"/>
        <v>1056.8177513668365</v>
      </c>
      <c r="O1050" s="32"/>
      <c r="P1050" s="154">
        <f t="shared" si="67"/>
        <v>0</v>
      </c>
      <c r="Q1050" s="48" t="s">
        <v>36</v>
      </c>
      <c r="R1050" s="48"/>
      <c r="AH1050" s="182" t="s">
        <v>2058</v>
      </c>
    </row>
    <row r="1051" spans="2:34" ht="14.45" customHeight="1">
      <c r="B1051" s="44" t="s">
        <v>4516</v>
      </c>
      <c r="C1051" s="49" t="s">
        <v>59</v>
      </c>
      <c r="D1051" s="34" t="s">
        <v>2059</v>
      </c>
      <c r="E1051" s="34" t="s">
        <v>2060</v>
      </c>
      <c r="F1051" s="42">
        <v>14</v>
      </c>
      <c r="G1051" s="42" t="s">
        <v>86</v>
      </c>
      <c r="H1051" s="97" t="s">
        <v>98</v>
      </c>
      <c r="I1051" s="42"/>
      <c r="J1051" s="38"/>
      <c r="K1051" s="42" t="s">
        <v>29</v>
      </c>
      <c r="L1051" s="39">
        <v>1</v>
      </c>
      <c r="M1051" s="151">
        <v>2496</v>
      </c>
      <c r="N1051" s="154">
        <f t="shared" si="68"/>
        <v>2496</v>
      </c>
      <c r="O1051" s="32"/>
      <c r="P1051" s="154">
        <f t="shared" si="67"/>
        <v>0</v>
      </c>
      <c r="Q1051" s="26" t="s">
        <v>36</v>
      </c>
      <c r="R1051" s="26"/>
      <c r="S1051" s="8"/>
      <c r="T1051" s="8"/>
      <c r="AB1051" s="37"/>
      <c r="AC1051" s="1"/>
      <c r="AD1051" s="1"/>
      <c r="AH1051" s="182" t="s">
        <v>2061</v>
      </c>
    </row>
    <row r="1052" spans="2:34" ht="14.45" customHeight="1">
      <c r="B1052" s="44" t="s">
        <v>4517</v>
      </c>
      <c r="C1052" s="45"/>
      <c r="D1052" s="88" t="s">
        <v>2063</v>
      </c>
      <c r="E1052" s="88" t="s">
        <v>2064</v>
      </c>
      <c r="F1052" s="42">
        <v>9</v>
      </c>
      <c r="G1052" s="42" t="s">
        <v>326</v>
      </c>
      <c r="H1052" s="138"/>
      <c r="I1052" s="50"/>
      <c r="J1052" s="50"/>
      <c r="K1052" s="42" t="s">
        <v>29</v>
      </c>
      <c r="L1052" s="39">
        <v>1</v>
      </c>
      <c r="M1052" s="150">
        <v>1056.8177513668365</v>
      </c>
      <c r="N1052" s="154">
        <f t="shared" si="68"/>
        <v>1056.8177513668365</v>
      </c>
      <c r="O1052" s="32"/>
      <c r="P1052" s="154">
        <f t="shared" si="67"/>
        <v>0</v>
      </c>
      <c r="Q1052" s="26" t="s">
        <v>36</v>
      </c>
      <c r="R1052" s="26"/>
      <c r="S1052" s="8"/>
      <c r="T1052" s="8"/>
      <c r="AB1052" s="37"/>
      <c r="AC1052" s="1"/>
      <c r="AD1052" s="1"/>
      <c r="AH1052" s="182" t="s">
        <v>2062</v>
      </c>
    </row>
    <row r="1053" spans="2:34" s="47" customFormat="1" ht="14.45" customHeight="1">
      <c r="B1053" s="44" t="s">
        <v>4518</v>
      </c>
      <c r="C1053" s="45"/>
      <c r="D1053" s="88" t="s">
        <v>2066</v>
      </c>
      <c r="E1053" s="88" t="s">
        <v>2067</v>
      </c>
      <c r="F1053" s="42">
        <v>9</v>
      </c>
      <c r="G1053" s="42" t="s">
        <v>326</v>
      </c>
      <c r="H1053" s="138"/>
      <c r="I1053" s="50"/>
      <c r="J1053" s="50"/>
      <c r="K1053" s="42" t="s">
        <v>29</v>
      </c>
      <c r="L1053" s="39">
        <v>1</v>
      </c>
      <c r="M1053" s="150">
        <v>1056.8177513668365</v>
      </c>
      <c r="N1053" s="154">
        <f t="shared" si="68"/>
        <v>1056.8177513668365</v>
      </c>
      <c r="O1053" s="32"/>
      <c r="P1053" s="154">
        <f t="shared" si="67"/>
        <v>0</v>
      </c>
      <c r="Q1053" s="55" t="s">
        <v>24</v>
      </c>
      <c r="R1053" s="56">
        <f>O1053*M1053</f>
        <v>0</v>
      </c>
      <c r="AH1053" s="182" t="s">
        <v>2065</v>
      </c>
    </row>
    <row r="1054" spans="2:34" ht="14.45" customHeight="1">
      <c r="B1054" s="44" t="s">
        <v>4519</v>
      </c>
      <c r="C1054" s="45"/>
      <c r="D1054" s="88" t="s">
        <v>2069</v>
      </c>
      <c r="E1054" s="88" t="s">
        <v>2070</v>
      </c>
      <c r="F1054" s="42">
        <v>5</v>
      </c>
      <c r="G1054" s="42" t="s">
        <v>65</v>
      </c>
      <c r="H1054" s="138"/>
      <c r="I1054" s="50"/>
      <c r="J1054" s="50"/>
      <c r="K1054" s="42" t="s">
        <v>29</v>
      </c>
      <c r="L1054" s="39">
        <v>5</v>
      </c>
      <c r="M1054" s="150">
        <v>678.3454156643229</v>
      </c>
      <c r="N1054" s="154">
        <f t="shared" si="68"/>
        <v>678.3454156643229</v>
      </c>
      <c r="O1054" s="32"/>
      <c r="P1054" s="154">
        <f t="shared" si="67"/>
        <v>0</v>
      </c>
      <c r="Q1054" s="26" t="s">
        <v>36</v>
      </c>
      <c r="R1054" s="26"/>
      <c r="S1054" s="8"/>
      <c r="T1054" s="8"/>
      <c r="AB1054" s="37"/>
      <c r="AC1054" s="1"/>
      <c r="AD1054" s="1"/>
      <c r="AH1054" s="182" t="s">
        <v>2068</v>
      </c>
    </row>
    <row r="1055" spans="2:34" ht="14.45" customHeight="1">
      <c r="B1055" s="44" t="s">
        <v>4520</v>
      </c>
      <c r="C1055" s="45"/>
      <c r="D1055" s="88" t="s">
        <v>2072</v>
      </c>
      <c r="E1055" s="88" t="s">
        <v>2073</v>
      </c>
      <c r="F1055" s="42">
        <v>9</v>
      </c>
      <c r="G1055" s="42" t="s">
        <v>326</v>
      </c>
      <c r="H1055" s="138"/>
      <c r="I1055" s="50"/>
      <c r="J1055" s="50"/>
      <c r="K1055" s="42" t="s">
        <v>29</v>
      </c>
      <c r="L1055" s="39">
        <v>1</v>
      </c>
      <c r="M1055" s="150">
        <v>1056.8177513668365</v>
      </c>
      <c r="N1055" s="154">
        <f t="shared" si="68"/>
        <v>1056.8177513668365</v>
      </c>
      <c r="O1055" s="32"/>
      <c r="P1055" s="154">
        <f t="shared" si="67"/>
        <v>0</v>
      </c>
      <c r="Q1055" s="26" t="s">
        <v>36</v>
      </c>
      <c r="R1055" s="26"/>
      <c r="S1055" s="8"/>
      <c r="T1055" s="8"/>
      <c r="AB1055" s="37"/>
      <c r="AC1055" s="1"/>
      <c r="AD1055" s="1"/>
      <c r="AH1055" s="182" t="s">
        <v>2071</v>
      </c>
    </row>
    <row r="1056" spans="2:34" s="47" customFormat="1" ht="14.45" customHeight="1">
      <c r="B1056" s="44" t="s">
        <v>4521</v>
      </c>
      <c r="C1056" s="45"/>
      <c r="D1056" s="88" t="s">
        <v>2075</v>
      </c>
      <c r="E1056" s="88" t="s">
        <v>2076</v>
      </c>
      <c r="F1056" s="42">
        <v>9</v>
      </c>
      <c r="G1056" s="42" t="s">
        <v>326</v>
      </c>
      <c r="H1056" s="138"/>
      <c r="I1056" s="42"/>
      <c r="J1056" s="42"/>
      <c r="K1056" s="42" t="s">
        <v>29</v>
      </c>
      <c r="L1056" s="39">
        <v>1</v>
      </c>
      <c r="M1056" s="150">
        <v>1056.8177513668365</v>
      </c>
      <c r="N1056" s="154">
        <f t="shared" si="68"/>
        <v>1056.8177513668365</v>
      </c>
      <c r="O1056" s="32"/>
      <c r="P1056" s="154">
        <f t="shared" si="67"/>
        <v>0</v>
      </c>
      <c r="Q1056" s="48" t="s">
        <v>36</v>
      </c>
      <c r="R1056" s="48"/>
      <c r="AH1056" s="182" t="s">
        <v>2074</v>
      </c>
    </row>
    <row r="1057" spans="2:34" s="47" customFormat="1" ht="14.45" customHeight="1">
      <c r="B1057" s="44" t="s">
        <v>4522</v>
      </c>
      <c r="C1057" s="40"/>
      <c r="D1057" s="41" t="s">
        <v>2078</v>
      </c>
      <c r="E1057" s="41" t="s">
        <v>2079</v>
      </c>
      <c r="F1057" s="33">
        <v>7</v>
      </c>
      <c r="G1057" s="39" t="s">
        <v>33</v>
      </c>
      <c r="H1057" s="78" t="s">
        <v>102</v>
      </c>
      <c r="I1057" s="39"/>
      <c r="J1057" s="39"/>
      <c r="K1057" s="39" t="s">
        <v>120</v>
      </c>
      <c r="L1057" s="58">
        <v>5</v>
      </c>
      <c r="M1057" s="151">
        <v>191</v>
      </c>
      <c r="N1057" s="154">
        <f t="shared" si="68"/>
        <v>191</v>
      </c>
      <c r="O1057" s="32"/>
      <c r="P1057" s="154">
        <f t="shared" si="67"/>
        <v>0</v>
      </c>
      <c r="Q1057" s="48" t="s">
        <v>36</v>
      </c>
      <c r="R1057" s="48"/>
      <c r="AH1057" s="182" t="s">
        <v>2077</v>
      </c>
    </row>
    <row r="1058" spans="2:34" s="62" customFormat="1" ht="14.45" customHeight="1">
      <c r="B1058" s="44" t="s">
        <v>4523</v>
      </c>
      <c r="C1058" s="45"/>
      <c r="D1058" s="88" t="s">
        <v>2081</v>
      </c>
      <c r="E1058" s="88" t="s">
        <v>2082</v>
      </c>
      <c r="F1058" s="42">
        <v>5</v>
      </c>
      <c r="G1058" s="42" t="s">
        <v>65</v>
      </c>
      <c r="H1058" s="138"/>
      <c r="I1058" s="50"/>
      <c r="J1058" s="50"/>
      <c r="K1058" s="42" t="s">
        <v>29</v>
      </c>
      <c r="L1058" s="39">
        <v>5</v>
      </c>
      <c r="M1058" s="150">
        <v>528.40887568341827</v>
      </c>
      <c r="N1058" s="154">
        <f t="shared" si="68"/>
        <v>528.40887568341827</v>
      </c>
      <c r="O1058" s="32"/>
      <c r="P1058" s="154">
        <f t="shared" si="67"/>
        <v>0</v>
      </c>
      <c r="Q1058" s="6" t="s">
        <v>24</v>
      </c>
      <c r="R1058" s="7">
        <f>O1058*M1058</f>
        <v>0</v>
      </c>
      <c r="S1058" s="8"/>
      <c r="T1058" s="8"/>
      <c r="U1058" s="8"/>
      <c r="V1058" s="8"/>
      <c r="W1058" s="8"/>
      <c r="X1058" s="8"/>
      <c r="Y1058" s="8"/>
      <c r="Z1058" s="8"/>
      <c r="AA1058" s="8"/>
      <c r="AB1058" s="37"/>
      <c r="AH1058" s="182" t="s">
        <v>2080</v>
      </c>
    </row>
    <row r="1059" spans="2:34" s="47" customFormat="1" ht="14.45" customHeight="1">
      <c r="B1059" s="44"/>
      <c r="C1059" s="45"/>
      <c r="D1059" s="34" t="s">
        <v>2084</v>
      </c>
      <c r="E1059" s="34" t="s">
        <v>2085</v>
      </c>
      <c r="F1059" s="42">
        <v>5</v>
      </c>
      <c r="G1059" s="42" t="s">
        <v>65</v>
      </c>
      <c r="H1059" s="97" t="s">
        <v>517</v>
      </c>
      <c r="I1059" s="42"/>
      <c r="J1059" s="42"/>
      <c r="K1059" s="42" t="s">
        <v>120</v>
      </c>
      <c r="L1059" s="39">
        <v>5</v>
      </c>
      <c r="M1059" s="151">
        <v>318</v>
      </c>
      <c r="N1059" s="154">
        <f t="shared" si="68"/>
        <v>318</v>
      </c>
      <c r="O1059" s="32"/>
      <c r="P1059" s="154">
        <f t="shared" si="67"/>
        <v>0</v>
      </c>
      <c r="Q1059" s="48" t="s">
        <v>36</v>
      </c>
      <c r="R1059" s="48"/>
      <c r="AH1059" s="182" t="s">
        <v>2083</v>
      </c>
    </row>
    <row r="1060" spans="2:34" s="62" customFormat="1" ht="14.45" customHeight="1">
      <c r="B1060" s="44" t="s">
        <v>4524</v>
      </c>
      <c r="C1060" s="49"/>
      <c r="D1060" s="34" t="s">
        <v>2087</v>
      </c>
      <c r="E1060" s="34" t="s">
        <v>2088</v>
      </c>
      <c r="F1060" s="42">
        <v>5</v>
      </c>
      <c r="G1060" s="42" t="s">
        <v>65</v>
      </c>
      <c r="H1060" s="138"/>
      <c r="I1060" s="50"/>
      <c r="J1060" s="50"/>
      <c r="K1060" s="42" t="s">
        <v>120</v>
      </c>
      <c r="L1060" s="39">
        <v>5</v>
      </c>
      <c r="M1060" s="151">
        <v>207</v>
      </c>
      <c r="N1060" s="154">
        <f t="shared" si="68"/>
        <v>207</v>
      </c>
      <c r="O1060" s="32"/>
      <c r="P1060" s="154">
        <f t="shared" si="67"/>
        <v>0</v>
      </c>
      <c r="Q1060" s="6" t="s">
        <v>24</v>
      </c>
      <c r="R1060" s="7">
        <f>O1060*M1060</f>
        <v>0</v>
      </c>
      <c r="S1060" s="8"/>
      <c r="T1060" s="8"/>
      <c r="U1060" s="8"/>
      <c r="V1060" s="8"/>
      <c r="W1060" s="8"/>
      <c r="X1060" s="8"/>
      <c r="Y1060" s="8"/>
      <c r="Z1060" s="8"/>
      <c r="AA1060" s="8"/>
      <c r="AB1060" s="37"/>
      <c r="AH1060" s="182" t="s">
        <v>2086</v>
      </c>
    </row>
    <row r="1061" spans="2:34" ht="14.45" customHeight="1">
      <c r="B1061" s="44" t="s">
        <v>4525</v>
      </c>
      <c r="C1061" s="49" t="s">
        <v>59</v>
      </c>
      <c r="D1061" s="34" t="s">
        <v>2087</v>
      </c>
      <c r="E1061" s="34" t="s">
        <v>2088</v>
      </c>
      <c r="F1061" s="33">
        <v>7</v>
      </c>
      <c r="G1061" s="42" t="s">
        <v>33</v>
      </c>
      <c r="H1061" s="97" t="s">
        <v>102</v>
      </c>
      <c r="I1061" s="51"/>
      <c r="J1061" s="51"/>
      <c r="K1061" s="42" t="s">
        <v>120</v>
      </c>
      <c r="L1061" s="39">
        <v>5</v>
      </c>
      <c r="M1061" s="151">
        <v>270</v>
      </c>
      <c r="N1061" s="154">
        <f t="shared" si="68"/>
        <v>270</v>
      </c>
      <c r="O1061" s="32"/>
      <c r="P1061" s="154">
        <f t="shared" si="67"/>
        <v>0</v>
      </c>
      <c r="Q1061" s="26" t="s">
        <v>36</v>
      </c>
      <c r="R1061" s="26"/>
      <c r="S1061" s="8"/>
      <c r="T1061" s="8"/>
      <c r="AB1061" s="37"/>
      <c r="AC1061" s="1"/>
      <c r="AD1061" s="1"/>
      <c r="AH1061" s="182" t="s">
        <v>2089</v>
      </c>
    </row>
    <row r="1062" spans="2:34" s="47" customFormat="1" ht="14.45" customHeight="1">
      <c r="B1062" s="44"/>
      <c r="C1062" s="45"/>
      <c r="D1062" s="34" t="s">
        <v>2087</v>
      </c>
      <c r="E1062" s="34" t="s">
        <v>2088</v>
      </c>
      <c r="F1062" s="42">
        <v>10</v>
      </c>
      <c r="G1062" s="42" t="s">
        <v>48</v>
      </c>
      <c r="H1062" s="97" t="s">
        <v>102</v>
      </c>
      <c r="I1062" s="51"/>
      <c r="J1062" s="51"/>
      <c r="K1062" s="42" t="s">
        <v>120</v>
      </c>
      <c r="L1062" s="39">
        <v>1</v>
      </c>
      <c r="M1062" s="151">
        <v>545</v>
      </c>
      <c r="N1062" s="154">
        <f t="shared" si="68"/>
        <v>545</v>
      </c>
      <c r="O1062" s="32"/>
      <c r="P1062" s="154">
        <f t="shared" si="67"/>
        <v>0</v>
      </c>
      <c r="Q1062" s="48" t="s">
        <v>36</v>
      </c>
      <c r="R1062" s="48"/>
      <c r="AH1062" s="182" t="s">
        <v>2090</v>
      </c>
    </row>
    <row r="1063" spans="2:34" ht="14.45" customHeight="1">
      <c r="B1063" s="44" t="s">
        <v>4526</v>
      </c>
      <c r="C1063" s="45"/>
      <c r="D1063" s="88" t="s">
        <v>2092</v>
      </c>
      <c r="E1063" s="88" t="s">
        <v>2093</v>
      </c>
      <c r="F1063" s="42">
        <v>5</v>
      </c>
      <c r="G1063" s="42" t="s">
        <v>65</v>
      </c>
      <c r="H1063" s="138"/>
      <c r="I1063" s="42"/>
      <c r="J1063" s="42"/>
      <c r="K1063" s="42" t="s">
        <v>29</v>
      </c>
      <c r="L1063" s="39">
        <v>5</v>
      </c>
      <c r="M1063" s="150">
        <v>356.49128764273274</v>
      </c>
      <c r="N1063" s="154">
        <f t="shared" si="68"/>
        <v>356.49128764273274</v>
      </c>
      <c r="O1063" s="32"/>
      <c r="P1063" s="154">
        <f t="shared" si="67"/>
        <v>0</v>
      </c>
      <c r="Q1063" s="26" t="s">
        <v>36</v>
      </c>
      <c r="R1063" s="26"/>
      <c r="S1063" s="8"/>
      <c r="T1063" s="8"/>
      <c r="AB1063" s="37"/>
      <c r="AC1063" s="1"/>
      <c r="AD1063" s="1"/>
      <c r="AH1063" s="182" t="s">
        <v>2091</v>
      </c>
    </row>
    <row r="1064" spans="2:34" ht="14.45" customHeight="1">
      <c r="B1064" s="33" t="s">
        <v>5602</v>
      </c>
      <c r="C1064" s="49"/>
      <c r="D1064" s="34" t="s">
        <v>5629</v>
      </c>
      <c r="E1064" s="34" t="s">
        <v>5629</v>
      </c>
      <c r="F1064" s="33">
        <v>15</v>
      </c>
      <c r="G1064" s="73" t="s">
        <v>5264</v>
      </c>
      <c r="H1064" s="97" t="s">
        <v>98</v>
      </c>
      <c r="I1064" s="51"/>
      <c r="J1064" s="51"/>
      <c r="K1064" s="42" t="s">
        <v>120</v>
      </c>
      <c r="L1064" s="39">
        <v>1</v>
      </c>
      <c r="M1064" s="151">
        <v>2901</v>
      </c>
      <c r="N1064" s="154">
        <f t="shared" si="68"/>
        <v>2901</v>
      </c>
      <c r="O1064" s="32"/>
      <c r="P1064" s="154">
        <f t="shared" si="67"/>
        <v>0</v>
      </c>
      <c r="Q1064" s="26" t="s">
        <v>36</v>
      </c>
      <c r="R1064" s="26"/>
      <c r="S1064" s="8"/>
      <c r="T1064" s="8"/>
      <c r="AB1064" s="37"/>
      <c r="AC1064" s="1"/>
      <c r="AD1064" s="1"/>
      <c r="AH1064" s="179" t="s">
        <v>5558</v>
      </c>
    </row>
    <row r="1065" spans="2:34" s="62" customFormat="1" ht="14.45" customHeight="1">
      <c r="B1065" s="33" t="s">
        <v>5603</v>
      </c>
      <c r="C1065" s="49"/>
      <c r="D1065" s="34" t="s">
        <v>5630</v>
      </c>
      <c r="E1065" s="34" t="s">
        <v>5630</v>
      </c>
      <c r="F1065" s="33">
        <v>15</v>
      </c>
      <c r="G1065" s="73" t="s">
        <v>40</v>
      </c>
      <c r="H1065" s="97" t="s">
        <v>102</v>
      </c>
      <c r="I1065" s="51"/>
      <c r="J1065" s="51"/>
      <c r="K1065" s="42" t="s">
        <v>120</v>
      </c>
      <c r="L1065" s="39">
        <v>1</v>
      </c>
      <c r="M1065" s="151">
        <v>975</v>
      </c>
      <c r="N1065" s="154">
        <f t="shared" si="68"/>
        <v>975</v>
      </c>
      <c r="O1065" s="32"/>
      <c r="P1065" s="154">
        <f t="shared" si="67"/>
        <v>0</v>
      </c>
      <c r="Q1065" s="6" t="s">
        <v>24</v>
      </c>
      <c r="R1065" s="7">
        <f>O1065*M1065</f>
        <v>0</v>
      </c>
      <c r="S1065" s="8"/>
      <c r="T1065" s="8"/>
      <c r="U1065" s="8"/>
      <c r="V1065" s="8"/>
      <c r="W1065" s="8"/>
      <c r="X1065" s="8"/>
      <c r="Y1065" s="8"/>
      <c r="Z1065" s="8"/>
      <c r="AA1065" s="8"/>
      <c r="AB1065" s="37"/>
      <c r="AH1065" s="179" t="s">
        <v>5559</v>
      </c>
    </row>
    <row r="1066" spans="2:34" ht="14.45" customHeight="1">
      <c r="B1066" s="33"/>
      <c r="C1066" s="49"/>
      <c r="D1066" s="34" t="s">
        <v>5631</v>
      </c>
      <c r="E1066" s="34" t="s">
        <v>5631</v>
      </c>
      <c r="F1066" s="42">
        <v>5</v>
      </c>
      <c r="G1066" s="73" t="s">
        <v>65</v>
      </c>
      <c r="H1066" s="97" t="s">
        <v>517</v>
      </c>
      <c r="I1066" s="51"/>
      <c r="J1066" s="51"/>
      <c r="K1066" s="42" t="s">
        <v>120</v>
      </c>
      <c r="L1066" s="39">
        <v>5</v>
      </c>
      <c r="M1066" s="151">
        <v>318</v>
      </c>
      <c r="N1066" s="154">
        <f t="shared" si="68"/>
        <v>318</v>
      </c>
      <c r="O1066" s="32"/>
      <c r="P1066" s="154">
        <f t="shared" si="67"/>
        <v>0</v>
      </c>
      <c r="Q1066" s="26" t="s">
        <v>36</v>
      </c>
      <c r="R1066" s="26"/>
      <c r="S1066" s="8"/>
      <c r="T1066" s="8"/>
      <c r="AB1066" s="37"/>
      <c r="AC1066" s="1"/>
      <c r="AD1066" s="1"/>
      <c r="AH1066" s="179" t="s">
        <v>5560</v>
      </c>
    </row>
    <row r="1067" spans="2:34" ht="14.45" customHeight="1">
      <c r="B1067" s="44" t="s">
        <v>4527</v>
      </c>
      <c r="C1067" s="49" t="s">
        <v>59</v>
      </c>
      <c r="D1067" s="34" t="s">
        <v>2095</v>
      </c>
      <c r="E1067" s="34" t="s">
        <v>2096</v>
      </c>
      <c r="F1067" s="33">
        <v>7</v>
      </c>
      <c r="G1067" s="42" t="s">
        <v>33</v>
      </c>
      <c r="H1067" s="97" t="s">
        <v>102</v>
      </c>
      <c r="I1067" s="61"/>
      <c r="J1067" s="61"/>
      <c r="K1067" s="42" t="s">
        <v>120</v>
      </c>
      <c r="L1067" s="39">
        <v>5</v>
      </c>
      <c r="M1067" s="151">
        <v>221</v>
      </c>
      <c r="N1067" s="154">
        <f t="shared" si="68"/>
        <v>221</v>
      </c>
      <c r="O1067" s="32"/>
      <c r="P1067" s="154">
        <f t="shared" si="67"/>
        <v>0</v>
      </c>
      <c r="Q1067" s="26" t="s">
        <v>36</v>
      </c>
      <c r="R1067" s="26"/>
      <c r="S1067" s="8"/>
      <c r="T1067" s="8"/>
      <c r="AB1067" s="37"/>
      <c r="AC1067" s="1"/>
      <c r="AD1067" s="1"/>
      <c r="AH1067" s="182" t="s">
        <v>2094</v>
      </c>
    </row>
    <row r="1068" spans="2:34" ht="14.45" customHeight="1">
      <c r="B1068" s="44"/>
      <c r="C1068" s="45"/>
      <c r="D1068" s="34" t="s">
        <v>2095</v>
      </c>
      <c r="E1068" s="34" t="s">
        <v>2096</v>
      </c>
      <c r="F1068" s="42">
        <v>10</v>
      </c>
      <c r="G1068" s="42" t="s">
        <v>48</v>
      </c>
      <c r="H1068" s="97" t="s">
        <v>102</v>
      </c>
      <c r="I1068" s="42"/>
      <c r="J1068" s="42"/>
      <c r="K1068" s="42" t="s">
        <v>120</v>
      </c>
      <c r="L1068" s="39">
        <v>1</v>
      </c>
      <c r="M1068" s="151">
        <v>369</v>
      </c>
      <c r="N1068" s="154">
        <f t="shared" si="68"/>
        <v>369</v>
      </c>
      <c r="O1068" s="32"/>
      <c r="P1068" s="154">
        <f t="shared" si="67"/>
        <v>0</v>
      </c>
      <c r="Q1068" s="26" t="s">
        <v>36</v>
      </c>
      <c r="R1068" s="26"/>
      <c r="S1068" s="8"/>
      <c r="T1068" s="8"/>
      <c r="AB1068" s="37"/>
      <c r="AC1068" s="1"/>
      <c r="AD1068" s="1"/>
      <c r="AH1068" s="182" t="s">
        <v>2097</v>
      </c>
    </row>
    <row r="1069" spans="2:34" s="62" customFormat="1" ht="14.45" customHeight="1">
      <c r="B1069" s="44"/>
      <c r="C1069" s="45"/>
      <c r="D1069" s="74" t="s">
        <v>2099</v>
      </c>
      <c r="E1069" s="74" t="s">
        <v>2100</v>
      </c>
      <c r="F1069" s="42">
        <v>5</v>
      </c>
      <c r="G1069" s="42" t="s">
        <v>65</v>
      </c>
      <c r="H1069" s="101" t="s">
        <v>816</v>
      </c>
      <c r="I1069" s="50"/>
      <c r="J1069" s="50"/>
      <c r="K1069" s="42" t="s">
        <v>120</v>
      </c>
      <c r="L1069" s="39">
        <v>5</v>
      </c>
      <c r="M1069" s="151">
        <v>318</v>
      </c>
      <c r="N1069" s="154">
        <f t="shared" si="68"/>
        <v>318</v>
      </c>
      <c r="O1069" s="32"/>
      <c r="P1069" s="154">
        <f t="shared" si="67"/>
        <v>0</v>
      </c>
      <c r="Q1069" s="6" t="s">
        <v>24</v>
      </c>
      <c r="R1069" s="7">
        <f>O1069*M1069</f>
        <v>0</v>
      </c>
      <c r="S1069" s="8"/>
      <c r="T1069" s="8"/>
      <c r="U1069" s="8"/>
      <c r="V1069" s="8"/>
      <c r="W1069" s="8"/>
      <c r="X1069" s="8"/>
      <c r="Y1069" s="8"/>
      <c r="Z1069" s="8"/>
      <c r="AA1069" s="8"/>
      <c r="AB1069" s="37"/>
      <c r="AH1069" s="182" t="s">
        <v>2098</v>
      </c>
    </row>
    <row r="1070" spans="2:34" s="62" customFormat="1" ht="14.45" customHeight="1">
      <c r="B1070" s="44"/>
      <c r="C1070" s="45"/>
      <c r="D1070" s="34" t="s">
        <v>2102</v>
      </c>
      <c r="E1070" s="34" t="s">
        <v>2103</v>
      </c>
      <c r="F1070" s="42">
        <v>5</v>
      </c>
      <c r="G1070" s="42" t="s">
        <v>65</v>
      </c>
      <c r="H1070" s="73" t="s">
        <v>816</v>
      </c>
      <c r="I1070" s="100"/>
      <c r="J1070" s="50"/>
      <c r="K1070" s="42" t="s">
        <v>120</v>
      </c>
      <c r="L1070" s="39">
        <v>5</v>
      </c>
      <c r="M1070" s="151">
        <v>494</v>
      </c>
      <c r="N1070" s="154">
        <f t="shared" si="68"/>
        <v>494</v>
      </c>
      <c r="O1070" s="32"/>
      <c r="P1070" s="154">
        <f t="shared" si="67"/>
        <v>0</v>
      </c>
      <c r="Q1070" s="6" t="s">
        <v>24</v>
      </c>
      <c r="R1070" s="7">
        <f>O1070*M1070</f>
        <v>0</v>
      </c>
      <c r="S1070" s="8"/>
      <c r="T1070" s="8"/>
      <c r="U1070" s="8"/>
      <c r="V1070" s="8"/>
      <c r="W1070" s="8"/>
      <c r="X1070" s="8"/>
      <c r="Y1070" s="8"/>
      <c r="Z1070" s="8"/>
      <c r="AA1070" s="8"/>
      <c r="AB1070" s="37"/>
      <c r="AH1070" s="182" t="s">
        <v>2101</v>
      </c>
    </row>
    <row r="1071" spans="2:34" ht="28.9" customHeight="1">
      <c r="B1071" s="44"/>
      <c r="C1071" s="45"/>
      <c r="D1071" s="34" t="s">
        <v>2105</v>
      </c>
      <c r="E1071" s="34" t="s">
        <v>2106</v>
      </c>
      <c r="F1071" s="42">
        <v>5</v>
      </c>
      <c r="G1071" s="42" t="s">
        <v>65</v>
      </c>
      <c r="H1071" s="73" t="s">
        <v>816</v>
      </c>
      <c r="I1071" s="99"/>
      <c r="J1071" s="61"/>
      <c r="K1071" s="42" t="s">
        <v>120</v>
      </c>
      <c r="L1071" s="39">
        <v>5</v>
      </c>
      <c r="M1071" s="151">
        <v>245</v>
      </c>
      <c r="N1071" s="154">
        <f t="shared" si="68"/>
        <v>245</v>
      </c>
      <c r="O1071" s="32"/>
      <c r="P1071" s="154">
        <f t="shared" si="67"/>
        <v>0</v>
      </c>
      <c r="Q1071" s="26" t="s">
        <v>36</v>
      </c>
      <c r="R1071" s="26"/>
      <c r="S1071" s="8"/>
      <c r="T1071" s="8"/>
      <c r="AB1071" s="37"/>
      <c r="AC1071" s="1"/>
      <c r="AD1071" s="1"/>
      <c r="AH1071" s="182" t="s">
        <v>2107</v>
      </c>
    </row>
    <row r="1072" spans="2:34" ht="28.9" customHeight="1">
      <c r="B1072" s="44"/>
      <c r="C1072" s="45"/>
      <c r="D1072" s="34" t="s">
        <v>2105</v>
      </c>
      <c r="E1072" s="34" t="s">
        <v>2106</v>
      </c>
      <c r="F1072" s="33">
        <v>17</v>
      </c>
      <c r="G1072" s="42" t="s">
        <v>62</v>
      </c>
      <c r="H1072" s="73" t="s">
        <v>34</v>
      </c>
      <c r="I1072" s="77"/>
      <c r="J1072" s="38"/>
      <c r="K1072" s="42" t="s">
        <v>35</v>
      </c>
      <c r="L1072" s="39">
        <v>1</v>
      </c>
      <c r="M1072" s="151">
        <v>3063</v>
      </c>
      <c r="N1072" s="154">
        <f t="shared" si="68"/>
        <v>3063</v>
      </c>
      <c r="O1072" s="32"/>
      <c r="P1072" s="154">
        <f t="shared" si="67"/>
        <v>0</v>
      </c>
      <c r="Q1072" s="26" t="s">
        <v>36</v>
      </c>
      <c r="R1072" s="26"/>
      <c r="S1072" s="8"/>
      <c r="T1072" s="8"/>
      <c r="AB1072" s="37"/>
      <c r="AC1072" s="1"/>
      <c r="AD1072" s="1"/>
      <c r="AH1072" s="182" t="s">
        <v>2104</v>
      </c>
    </row>
    <row r="1073" spans="2:34" s="62" customFormat="1" ht="28.9" customHeight="1">
      <c r="B1073" s="44"/>
      <c r="C1073" s="45"/>
      <c r="D1073" s="34" t="s">
        <v>2109</v>
      </c>
      <c r="E1073" s="34" t="s">
        <v>2110</v>
      </c>
      <c r="F1073" s="42">
        <v>2</v>
      </c>
      <c r="G1073" s="73" t="s">
        <v>394</v>
      </c>
      <c r="H1073" s="73" t="s">
        <v>517</v>
      </c>
      <c r="I1073" s="77"/>
      <c r="J1073" s="42"/>
      <c r="K1073" s="42" t="s">
        <v>120</v>
      </c>
      <c r="L1073" s="39">
        <v>5</v>
      </c>
      <c r="M1073" s="151">
        <v>318</v>
      </c>
      <c r="N1073" s="154">
        <f t="shared" si="68"/>
        <v>318</v>
      </c>
      <c r="O1073" s="32"/>
      <c r="P1073" s="154">
        <f t="shared" si="67"/>
        <v>0</v>
      </c>
      <c r="Q1073" s="6" t="s">
        <v>24</v>
      </c>
      <c r="R1073" s="7">
        <f>O1073*M1073</f>
        <v>0</v>
      </c>
      <c r="S1073" s="8"/>
      <c r="T1073" s="8"/>
      <c r="U1073" s="8"/>
      <c r="V1073" s="8"/>
      <c r="W1073" s="8"/>
      <c r="X1073" s="8"/>
      <c r="Y1073" s="8"/>
      <c r="Z1073" s="8"/>
      <c r="AA1073" s="8"/>
      <c r="AB1073" s="37"/>
      <c r="AH1073" s="182" t="s">
        <v>2108</v>
      </c>
    </row>
    <row r="1074" spans="2:34" ht="28.9" customHeight="1">
      <c r="B1074" s="44"/>
      <c r="C1074" s="45"/>
      <c r="D1074" s="34" t="s">
        <v>2109</v>
      </c>
      <c r="E1074" s="34" t="s">
        <v>2110</v>
      </c>
      <c r="F1074" s="33">
        <v>17</v>
      </c>
      <c r="G1074" s="42" t="s">
        <v>62</v>
      </c>
      <c r="H1074" s="73" t="s">
        <v>98</v>
      </c>
      <c r="I1074" s="77"/>
      <c r="J1074" s="38"/>
      <c r="K1074" s="42" t="s">
        <v>35</v>
      </c>
      <c r="L1074" s="39">
        <v>1</v>
      </c>
      <c r="M1074" s="151">
        <v>2643</v>
      </c>
      <c r="N1074" s="154">
        <f t="shared" si="68"/>
        <v>2643</v>
      </c>
      <c r="O1074" s="32"/>
      <c r="P1074" s="154">
        <f t="shared" si="67"/>
        <v>0</v>
      </c>
      <c r="Q1074" s="26" t="s">
        <v>36</v>
      </c>
      <c r="R1074" s="26"/>
      <c r="S1074" s="8"/>
      <c r="T1074" s="8"/>
      <c r="AB1074" s="37"/>
      <c r="AC1074" s="1"/>
      <c r="AD1074" s="1"/>
      <c r="AH1074" s="182" t="s">
        <v>2111</v>
      </c>
    </row>
    <row r="1075" spans="2:34" ht="14.45" customHeight="1">
      <c r="B1075" s="44" t="s">
        <v>4529</v>
      </c>
      <c r="C1075" s="45"/>
      <c r="D1075" s="34" t="s">
        <v>2113</v>
      </c>
      <c r="E1075" s="34" t="s">
        <v>2114</v>
      </c>
      <c r="F1075" s="42">
        <v>5</v>
      </c>
      <c r="G1075" s="42" t="s">
        <v>65</v>
      </c>
      <c r="H1075" s="73" t="s">
        <v>517</v>
      </c>
      <c r="I1075" s="100"/>
      <c r="J1075" s="50"/>
      <c r="K1075" s="42" t="s">
        <v>120</v>
      </c>
      <c r="L1075" s="39">
        <v>5</v>
      </c>
      <c r="M1075" s="151">
        <v>318</v>
      </c>
      <c r="N1075" s="154">
        <f t="shared" si="68"/>
        <v>318</v>
      </c>
      <c r="O1075" s="32"/>
      <c r="P1075" s="154">
        <f t="shared" si="67"/>
        <v>0</v>
      </c>
      <c r="Q1075" s="26" t="s">
        <v>36</v>
      </c>
      <c r="R1075" s="26"/>
      <c r="S1075" s="8"/>
      <c r="T1075" s="8"/>
      <c r="AB1075" s="37"/>
      <c r="AC1075" s="1"/>
      <c r="AD1075" s="1"/>
      <c r="AH1075" s="182" t="s">
        <v>2115</v>
      </c>
    </row>
    <row r="1076" spans="2:34" s="47" customFormat="1" ht="14.45" customHeight="1">
      <c r="B1076" s="44" t="s">
        <v>4530</v>
      </c>
      <c r="C1076" s="49" t="s">
        <v>59</v>
      </c>
      <c r="D1076" s="34" t="s">
        <v>2113</v>
      </c>
      <c r="E1076" s="34" t="s">
        <v>2114</v>
      </c>
      <c r="F1076" s="42">
        <v>9</v>
      </c>
      <c r="G1076" s="42" t="s">
        <v>326</v>
      </c>
      <c r="H1076" s="73" t="s">
        <v>2117</v>
      </c>
      <c r="I1076" s="77"/>
      <c r="J1076" s="38"/>
      <c r="K1076" s="42" t="s">
        <v>35</v>
      </c>
      <c r="L1076" s="39">
        <v>1</v>
      </c>
      <c r="M1076" s="151">
        <v>935</v>
      </c>
      <c r="N1076" s="154">
        <f t="shared" si="68"/>
        <v>935</v>
      </c>
      <c r="O1076" s="32"/>
      <c r="P1076" s="154">
        <f t="shared" si="67"/>
        <v>0</v>
      </c>
      <c r="Q1076" s="48" t="s">
        <v>36</v>
      </c>
      <c r="R1076" s="48"/>
      <c r="AH1076" s="182" t="s">
        <v>2116</v>
      </c>
    </row>
    <row r="1077" spans="2:34" ht="14.45" customHeight="1">
      <c r="B1077" s="44" t="s">
        <v>4528</v>
      </c>
      <c r="C1077" s="49" t="s">
        <v>59</v>
      </c>
      <c r="D1077" s="34" t="s">
        <v>2113</v>
      </c>
      <c r="E1077" s="34" t="s">
        <v>2114</v>
      </c>
      <c r="F1077" s="42">
        <v>16</v>
      </c>
      <c r="G1077" s="73" t="s">
        <v>69</v>
      </c>
      <c r="H1077" s="73" t="s">
        <v>41</v>
      </c>
      <c r="I1077" s="100"/>
      <c r="J1077" s="50"/>
      <c r="K1077" s="42" t="s">
        <v>35</v>
      </c>
      <c r="L1077" s="39">
        <v>1</v>
      </c>
      <c r="M1077" s="151">
        <v>2818</v>
      </c>
      <c r="N1077" s="154">
        <f t="shared" si="68"/>
        <v>2818</v>
      </c>
      <c r="O1077" s="32"/>
      <c r="P1077" s="154">
        <f t="shared" si="67"/>
        <v>0</v>
      </c>
      <c r="Q1077" s="26" t="s">
        <v>36</v>
      </c>
      <c r="R1077" s="26"/>
      <c r="S1077" s="8"/>
      <c r="T1077" s="8"/>
      <c r="AB1077" s="37"/>
      <c r="AC1077" s="1"/>
      <c r="AD1077" s="1"/>
      <c r="AH1077" s="182" t="s">
        <v>2112</v>
      </c>
    </row>
    <row r="1078" spans="2:34" ht="14.45" customHeight="1">
      <c r="B1078" s="44" t="s">
        <v>4531</v>
      </c>
      <c r="C1078" s="49"/>
      <c r="D1078" s="34" t="s">
        <v>2118</v>
      </c>
      <c r="E1078" s="34" t="s">
        <v>2119</v>
      </c>
      <c r="F1078" s="42">
        <v>14</v>
      </c>
      <c r="G1078" s="42" t="s">
        <v>86</v>
      </c>
      <c r="H1078" s="73" t="s">
        <v>98</v>
      </c>
      <c r="I1078" s="102"/>
      <c r="J1078" s="64"/>
      <c r="K1078" s="42" t="s">
        <v>35</v>
      </c>
      <c r="L1078" s="39">
        <v>1</v>
      </c>
      <c r="M1078" s="151">
        <v>1742</v>
      </c>
      <c r="N1078" s="154">
        <f t="shared" si="68"/>
        <v>1742</v>
      </c>
      <c r="O1078" s="32"/>
      <c r="P1078" s="154">
        <f t="shared" si="67"/>
        <v>0</v>
      </c>
      <c r="Q1078" s="26" t="s">
        <v>36</v>
      </c>
      <c r="R1078" s="26"/>
      <c r="S1078" s="8"/>
      <c r="T1078" s="8"/>
      <c r="AB1078" s="37"/>
      <c r="AC1078" s="1"/>
      <c r="AD1078" s="1"/>
      <c r="AH1078" s="182" t="s">
        <v>2120</v>
      </c>
    </row>
    <row r="1079" spans="2:34" s="62" customFormat="1" ht="14.45" customHeight="1">
      <c r="B1079" s="44"/>
      <c r="C1079" s="45"/>
      <c r="D1079" s="34" t="s">
        <v>2122</v>
      </c>
      <c r="E1079" s="34" t="s">
        <v>2123</v>
      </c>
      <c r="F1079" s="42">
        <v>5</v>
      </c>
      <c r="G1079" s="42" t="s">
        <v>65</v>
      </c>
      <c r="H1079" s="73" t="s">
        <v>517</v>
      </c>
      <c r="I1079" s="103"/>
      <c r="J1079" s="53"/>
      <c r="K1079" s="42" t="s">
        <v>120</v>
      </c>
      <c r="L1079" s="39">
        <v>5</v>
      </c>
      <c r="M1079" s="151">
        <v>318</v>
      </c>
      <c r="N1079" s="154">
        <f t="shared" si="68"/>
        <v>318</v>
      </c>
      <c r="O1079" s="32"/>
      <c r="P1079" s="154">
        <f t="shared" si="67"/>
        <v>0</v>
      </c>
      <c r="Q1079" s="6" t="s">
        <v>24</v>
      </c>
      <c r="R1079" s="7">
        <f>O1079*M1079</f>
        <v>0</v>
      </c>
      <c r="S1079" s="8"/>
      <c r="T1079" s="8"/>
      <c r="U1079" s="8"/>
      <c r="V1079" s="8"/>
      <c r="W1079" s="8"/>
      <c r="X1079" s="8"/>
      <c r="Y1079" s="8"/>
      <c r="Z1079" s="8"/>
      <c r="AA1079" s="8"/>
      <c r="AB1079" s="37"/>
      <c r="AH1079" s="182" t="s">
        <v>2121</v>
      </c>
    </row>
    <row r="1080" spans="2:34" s="62" customFormat="1" ht="14.45" customHeight="1">
      <c r="B1080" s="44"/>
      <c r="C1080" s="45"/>
      <c r="D1080" s="34" t="s">
        <v>2125</v>
      </c>
      <c r="E1080" s="34" t="s">
        <v>2126</v>
      </c>
      <c r="F1080" s="42">
        <v>5</v>
      </c>
      <c r="G1080" s="42" t="s">
        <v>65</v>
      </c>
      <c r="H1080" s="73" t="s">
        <v>816</v>
      </c>
      <c r="I1080" s="76"/>
      <c r="J1080" s="51"/>
      <c r="K1080" s="42" t="s">
        <v>120</v>
      </c>
      <c r="L1080" s="39">
        <v>5</v>
      </c>
      <c r="M1080" s="151">
        <v>494</v>
      </c>
      <c r="N1080" s="154">
        <f t="shared" si="68"/>
        <v>494</v>
      </c>
      <c r="O1080" s="32"/>
      <c r="P1080" s="154">
        <f t="shared" si="67"/>
        <v>0</v>
      </c>
      <c r="Q1080" s="6" t="s">
        <v>24</v>
      </c>
      <c r="R1080" s="7">
        <f>O1080*M1080</f>
        <v>0</v>
      </c>
      <c r="S1080" s="8"/>
      <c r="T1080" s="8"/>
      <c r="U1080" s="8"/>
      <c r="V1080" s="8"/>
      <c r="W1080" s="8"/>
      <c r="X1080" s="8"/>
      <c r="Y1080" s="8"/>
      <c r="Z1080" s="8"/>
      <c r="AA1080" s="8"/>
      <c r="AB1080" s="37"/>
      <c r="AH1080" s="182" t="s">
        <v>2127</v>
      </c>
    </row>
    <row r="1081" spans="2:34" s="47" customFormat="1" ht="14.45" customHeight="1">
      <c r="B1081" s="44" t="s">
        <v>4532</v>
      </c>
      <c r="C1081" s="49" t="s">
        <v>59</v>
      </c>
      <c r="D1081" s="34" t="s">
        <v>2125</v>
      </c>
      <c r="E1081" s="34" t="s">
        <v>2126</v>
      </c>
      <c r="F1081" s="33">
        <v>17</v>
      </c>
      <c r="G1081" s="42" t="s">
        <v>62</v>
      </c>
      <c r="H1081" s="73" t="s">
        <v>34</v>
      </c>
      <c r="I1081" s="79"/>
      <c r="J1081" s="54"/>
      <c r="K1081" s="42" t="s">
        <v>35</v>
      </c>
      <c r="L1081" s="39">
        <v>1</v>
      </c>
      <c r="M1081" s="151">
        <v>2727</v>
      </c>
      <c r="N1081" s="154">
        <f t="shared" si="68"/>
        <v>2727</v>
      </c>
      <c r="O1081" s="32"/>
      <c r="P1081" s="154">
        <f t="shared" si="67"/>
        <v>0</v>
      </c>
      <c r="Q1081" s="48" t="s">
        <v>36</v>
      </c>
      <c r="R1081" s="48"/>
      <c r="AH1081" s="182" t="s">
        <v>2124</v>
      </c>
    </row>
    <row r="1082" spans="2:34" s="47" customFormat="1" ht="14.45" customHeight="1">
      <c r="B1082" s="44"/>
      <c r="C1082" s="45"/>
      <c r="D1082" s="34" t="s">
        <v>2129</v>
      </c>
      <c r="E1082" s="34" t="s">
        <v>2130</v>
      </c>
      <c r="F1082" s="42">
        <v>5</v>
      </c>
      <c r="G1082" s="42" t="s">
        <v>65</v>
      </c>
      <c r="H1082" s="73" t="s">
        <v>517</v>
      </c>
      <c r="I1082" s="79"/>
      <c r="J1082" s="54"/>
      <c r="K1082" s="42" t="s">
        <v>120</v>
      </c>
      <c r="L1082" s="39">
        <v>5</v>
      </c>
      <c r="M1082" s="151">
        <v>494</v>
      </c>
      <c r="N1082" s="154">
        <f t="shared" si="68"/>
        <v>494</v>
      </c>
      <c r="O1082" s="32"/>
      <c r="P1082" s="154">
        <f t="shared" si="67"/>
        <v>0</v>
      </c>
      <c r="Q1082" s="48" t="s">
        <v>36</v>
      </c>
      <c r="R1082" s="48"/>
      <c r="AH1082" s="182" t="s">
        <v>2128</v>
      </c>
    </row>
    <row r="1083" spans="2:34" ht="14.45" customHeight="1">
      <c r="B1083" s="44"/>
      <c r="C1083" s="45"/>
      <c r="D1083" s="34" t="s">
        <v>2131</v>
      </c>
      <c r="E1083" s="34" t="s">
        <v>2132</v>
      </c>
      <c r="F1083" s="42">
        <v>5</v>
      </c>
      <c r="G1083" s="42" t="s">
        <v>65</v>
      </c>
      <c r="H1083" s="73" t="s">
        <v>517</v>
      </c>
      <c r="I1083" s="76"/>
      <c r="J1083" s="51"/>
      <c r="K1083" s="42" t="s">
        <v>120</v>
      </c>
      <c r="L1083" s="39">
        <v>5</v>
      </c>
      <c r="M1083" s="151">
        <v>494</v>
      </c>
      <c r="N1083" s="154">
        <f t="shared" si="68"/>
        <v>494</v>
      </c>
      <c r="O1083" s="32"/>
      <c r="P1083" s="154">
        <f t="shared" si="67"/>
        <v>0</v>
      </c>
      <c r="Q1083" s="26" t="s">
        <v>36</v>
      </c>
      <c r="R1083" s="26"/>
      <c r="S1083" s="8"/>
      <c r="T1083" s="8"/>
      <c r="AB1083" s="37"/>
      <c r="AC1083" s="1"/>
      <c r="AD1083" s="1"/>
      <c r="AH1083" s="182" t="s">
        <v>2133</v>
      </c>
    </row>
    <row r="1084" spans="2:34" ht="14.45" customHeight="1">
      <c r="B1084" s="44" t="s">
        <v>4533</v>
      </c>
      <c r="C1084" s="49" t="s">
        <v>59</v>
      </c>
      <c r="D1084" s="34" t="s">
        <v>2131</v>
      </c>
      <c r="E1084" s="34" t="s">
        <v>2132</v>
      </c>
      <c r="F1084" s="42">
        <v>14</v>
      </c>
      <c r="G1084" s="42" t="s">
        <v>86</v>
      </c>
      <c r="H1084" s="73" t="s">
        <v>170</v>
      </c>
      <c r="I1084" s="76"/>
      <c r="J1084" s="51"/>
      <c r="K1084" s="42" t="s">
        <v>35</v>
      </c>
      <c r="L1084" s="39">
        <v>1</v>
      </c>
      <c r="M1084" s="151">
        <v>1680</v>
      </c>
      <c r="N1084" s="154">
        <f t="shared" si="68"/>
        <v>1680</v>
      </c>
      <c r="O1084" s="32"/>
      <c r="P1084" s="154">
        <f t="shared" si="67"/>
        <v>0</v>
      </c>
      <c r="Q1084" s="26" t="s">
        <v>36</v>
      </c>
      <c r="R1084" s="26"/>
      <c r="S1084" s="8"/>
      <c r="T1084" s="8"/>
      <c r="AB1084" s="37"/>
      <c r="AC1084" s="1"/>
      <c r="AD1084" s="1"/>
      <c r="AH1084" s="182" t="s">
        <v>2134</v>
      </c>
    </row>
    <row r="1085" spans="2:34" ht="14.45" customHeight="1">
      <c r="B1085" s="44"/>
      <c r="C1085" s="45"/>
      <c r="D1085" s="41" t="s">
        <v>2136</v>
      </c>
      <c r="E1085" s="41" t="s">
        <v>2137</v>
      </c>
      <c r="F1085" s="42">
        <v>5</v>
      </c>
      <c r="G1085" s="42" t="s">
        <v>65</v>
      </c>
      <c r="H1085" s="39" t="s">
        <v>76</v>
      </c>
      <c r="I1085" s="76"/>
      <c r="J1085" s="51"/>
      <c r="K1085" s="42" t="s">
        <v>35</v>
      </c>
      <c r="L1085" s="39">
        <v>5</v>
      </c>
      <c r="M1085" s="150">
        <v>648</v>
      </c>
      <c r="N1085" s="154">
        <f t="shared" si="68"/>
        <v>648</v>
      </c>
      <c r="O1085" s="32"/>
      <c r="P1085" s="154">
        <f t="shared" si="67"/>
        <v>0</v>
      </c>
      <c r="Q1085" s="26" t="s">
        <v>36</v>
      </c>
      <c r="R1085" s="26"/>
      <c r="S1085" s="8"/>
      <c r="T1085" s="8"/>
      <c r="AB1085" s="37"/>
      <c r="AC1085" s="1"/>
      <c r="AD1085" s="1"/>
      <c r="AH1085" s="182" t="s">
        <v>2135</v>
      </c>
    </row>
    <row r="1086" spans="2:34" s="62" customFormat="1" ht="14.45" customHeight="1">
      <c r="B1086" s="44" t="s">
        <v>4534</v>
      </c>
      <c r="C1086" s="45"/>
      <c r="D1086" s="34" t="s">
        <v>2139</v>
      </c>
      <c r="E1086" s="34" t="s">
        <v>2140</v>
      </c>
      <c r="F1086" s="42">
        <v>16</v>
      </c>
      <c r="G1086" s="73" t="s">
        <v>69</v>
      </c>
      <c r="H1086" s="73" t="s">
        <v>43</v>
      </c>
      <c r="I1086" s="79"/>
      <c r="J1086" s="54"/>
      <c r="K1086" s="42" t="s">
        <v>35</v>
      </c>
      <c r="L1086" s="39">
        <v>1</v>
      </c>
      <c r="M1086" s="151">
        <v>2818</v>
      </c>
      <c r="N1086" s="154">
        <f t="shared" si="68"/>
        <v>2818</v>
      </c>
      <c r="O1086" s="32"/>
      <c r="P1086" s="154">
        <f t="shared" si="67"/>
        <v>0</v>
      </c>
      <c r="Q1086" s="6" t="s">
        <v>24</v>
      </c>
      <c r="R1086" s="7">
        <f>O1086*M1086</f>
        <v>0</v>
      </c>
      <c r="S1086" s="8"/>
      <c r="T1086" s="8"/>
      <c r="U1086" s="8"/>
      <c r="V1086" s="8"/>
      <c r="W1086" s="8"/>
      <c r="X1086" s="8"/>
      <c r="Y1086" s="8"/>
      <c r="Z1086" s="8"/>
      <c r="AA1086" s="8"/>
      <c r="AB1086" s="37"/>
      <c r="AH1086" s="182" t="s">
        <v>2138</v>
      </c>
    </row>
    <row r="1087" spans="2:34" s="47" customFormat="1" ht="14.45" customHeight="1">
      <c r="B1087" s="44"/>
      <c r="C1087" s="45"/>
      <c r="D1087" s="34" t="s">
        <v>2142</v>
      </c>
      <c r="E1087" s="34" t="s">
        <v>2143</v>
      </c>
      <c r="F1087" s="42">
        <v>5</v>
      </c>
      <c r="G1087" s="42" t="s">
        <v>65</v>
      </c>
      <c r="H1087" s="73" t="s">
        <v>517</v>
      </c>
      <c r="I1087" s="79"/>
      <c r="J1087" s="54"/>
      <c r="K1087" s="42" t="s">
        <v>120</v>
      </c>
      <c r="L1087" s="39">
        <v>5</v>
      </c>
      <c r="M1087" s="151">
        <v>494</v>
      </c>
      <c r="N1087" s="154">
        <f t="shared" si="68"/>
        <v>494</v>
      </c>
      <c r="O1087" s="32"/>
      <c r="P1087" s="154">
        <f t="shared" si="67"/>
        <v>0</v>
      </c>
      <c r="Q1087" s="48" t="s">
        <v>36</v>
      </c>
      <c r="R1087" s="48"/>
      <c r="AH1087" s="182" t="s">
        <v>2141</v>
      </c>
    </row>
    <row r="1088" spans="2:34" s="47" customFormat="1" ht="14.45" customHeight="1">
      <c r="B1088" s="44" t="s">
        <v>4535</v>
      </c>
      <c r="C1088" s="41"/>
      <c r="D1088" s="41" t="s">
        <v>2145</v>
      </c>
      <c r="E1088" s="41" t="s">
        <v>2146</v>
      </c>
      <c r="F1088" s="42">
        <v>5</v>
      </c>
      <c r="G1088" s="42" t="s">
        <v>65</v>
      </c>
      <c r="H1088" s="136"/>
      <c r="I1088" s="77"/>
      <c r="J1088" s="38"/>
      <c r="K1088" s="42" t="s">
        <v>35</v>
      </c>
      <c r="L1088" s="39">
        <v>5</v>
      </c>
      <c r="M1088" s="150">
        <v>502.50000000000006</v>
      </c>
      <c r="N1088" s="154">
        <f t="shared" si="68"/>
        <v>502.50000000000006</v>
      </c>
      <c r="O1088" s="32"/>
      <c r="P1088" s="154">
        <f t="shared" si="67"/>
        <v>0</v>
      </c>
      <c r="Q1088" s="48" t="s">
        <v>36</v>
      </c>
      <c r="R1088" s="48"/>
      <c r="AH1088" s="182" t="s">
        <v>2144</v>
      </c>
    </row>
    <row r="1089" spans="2:34" s="62" customFormat="1" ht="14.45" customHeight="1">
      <c r="B1089" s="44" t="s">
        <v>4536</v>
      </c>
      <c r="C1089" s="41"/>
      <c r="D1089" s="41" t="s">
        <v>2148</v>
      </c>
      <c r="E1089" s="41" t="s">
        <v>2149</v>
      </c>
      <c r="F1089" s="42">
        <v>5</v>
      </c>
      <c r="G1089" s="42" t="s">
        <v>65</v>
      </c>
      <c r="H1089" s="136"/>
      <c r="I1089" s="77"/>
      <c r="J1089" s="38"/>
      <c r="K1089" s="42" t="s">
        <v>35</v>
      </c>
      <c r="L1089" s="39">
        <v>5</v>
      </c>
      <c r="M1089" s="150">
        <v>681</v>
      </c>
      <c r="N1089" s="154">
        <f t="shared" si="68"/>
        <v>681</v>
      </c>
      <c r="O1089" s="32"/>
      <c r="P1089" s="154">
        <f t="shared" si="67"/>
        <v>0</v>
      </c>
      <c r="Q1089" s="6" t="s">
        <v>24</v>
      </c>
      <c r="R1089" s="7">
        <f>O1089*M1089</f>
        <v>0</v>
      </c>
      <c r="S1089" s="8"/>
      <c r="T1089" s="8"/>
      <c r="U1089" s="8"/>
      <c r="V1089" s="8"/>
      <c r="W1089" s="8"/>
      <c r="X1089" s="8"/>
      <c r="Y1089" s="8"/>
      <c r="Z1089" s="8"/>
      <c r="AA1089" s="8"/>
      <c r="AB1089" s="37"/>
      <c r="AH1089" s="182" t="s">
        <v>2147</v>
      </c>
    </row>
    <row r="1090" spans="2:34" ht="14.45" customHeight="1">
      <c r="B1090" s="44" t="s">
        <v>4537</v>
      </c>
      <c r="C1090" s="41"/>
      <c r="D1090" s="41" t="s">
        <v>2151</v>
      </c>
      <c r="E1090" s="41" t="s">
        <v>2152</v>
      </c>
      <c r="F1090" s="42">
        <v>5</v>
      </c>
      <c r="G1090" s="42" t="s">
        <v>65</v>
      </c>
      <c r="H1090" s="136"/>
      <c r="I1090" s="77"/>
      <c r="J1090" s="38"/>
      <c r="K1090" s="42" t="s">
        <v>35</v>
      </c>
      <c r="L1090" s="39">
        <v>5</v>
      </c>
      <c r="M1090" s="150">
        <v>497.99999999999994</v>
      </c>
      <c r="N1090" s="154">
        <f t="shared" si="68"/>
        <v>497.99999999999994</v>
      </c>
      <c r="O1090" s="32"/>
      <c r="P1090" s="154">
        <f t="shared" si="67"/>
        <v>0</v>
      </c>
      <c r="Q1090" s="26" t="s">
        <v>36</v>
      </c>
      <c r="R1090" s="26"/>
      <c r="S1090" s="8"/>
      <c r="T1090" s="8"/>
      <c r="AB1090" s="37"/>
      <c r="AC1090" s="1"/>
      <c r="AD1090" s="1"/>
      <c r="AH1090" s="182" t="s">
        <v>2150</v>
      </c>
    </row>
    <row r="1091" spans="2:34" ht="14.45" customHeight="1">
      <c r="B1091" s="44" t="s">
        <v>4538</v>
      </c>
      <c r="C1091" s="41"/>
      <c r="D1091" s="41" t="s">
        <v>2154</v>
      </c>
      <c r="E1091" s="41" t="s">
        <v>2155</v>
      </c>
      <c r="F1091" s="42">
        <v>5</v>
      </c>
      <c r="G1091" s="42" t="s">
        <v>65</v>
      </c>
      <c r="H1091" s="136"/>
      <c r="I1091" s="77"/>
      <c r="J1091" s="42"/>
      <c r="K1091" s="42" t="s">
        <v>35</v>
      </c>
      <c r="L1091" s="39">
        <v>5</v>
      </c>
      <c r="M1091" s="150">
        <v>472.49999999999994</v>
      </c>
      <c r="N1091" s="154">
        <f t="shared" si="68"/>
        <v>472.49999999999994</v>
      </c>
      <c r="O1091" s="32"/>
      <c r="P1091" s="154">
        <f t="shared" si="67"/>
        <v>0</v>
      </c>
      <c r="Q1091" s="26" t="s">
        <v>36</v>
      </c>
      <c r="R1091" s="26"/>
      <c r="S1091" s="8"/>
      <c r="T1091" s="8"/>
      <c r="AB1091" s="37"/>
      <c r="AC1091" s="1"/>
      <c r="AD1091" s="1"/>
      <c r="AH1091" s="182" t="s">
        <v>2153</v>
      </c>
    </row>
    <row r="1092" spans="2:34" s="47" customFormat="1" ht="14.45" customHeight="1">
      <c r="B1092" s="44" t="s">
        <v>4539</v>
      </c>
      <c r="C1092" s="41"/>
      <c r="D1092" s="41" t="s">
        <v>2157</v>
      </c>
      <c r="E1092" s="41" t="s">
        <v>2158</v>
      </c>
      <c r="F1092" s="42">
        <v>5</v>
      </c>
      <c r="G1092" s="42" t="s">
        <v>65</v>
      </c>
      <c r="H1092" s="136"/>
      <c r="I1092" s="77"/>
      <c r="J1092" s="38"/>
      <c r="K1092" s="42" t="s">
        <v>35</v>
      </c>
      <c r="L1092" s="39">
        <v>5</v>
      </c>
      <c r="M1092" s="150">
        <v>432</v>
      </c>
      <c r="N1092" s="154">
        <f t="shared" si="68"/>
        <v>432</v>
      </c>
      <c r="O1092" s="32"/>
      <c r="P1092" s="154">
        <f t="shared" si="67"/>
        <v>0</v>
      </c>
      <c r="Q1092" s="55" t="s">
        <v>24</v>
      </c>
      <c r="R1092" s="56">
        <f>O1092*M1092</f>
        <v>0</v>
      </c>
      <c r="AH1092" s="182" t="s">
        <v>2156</v>
      </c>
    </row>
    <row r="1093" spans="2:34" s="47" customFormat="1" ht="14.45" customHeight="1">
      <c r="B1093" s="44" t="s">
        <v>4540</v>
      </c>
      <c r="C1093" s="41"/>
      <c r="D1093" s="41" t="s">
        <v>2160</v>
      </c>
      <c r="E1093" s="41" t="s">
        <v>2161</v>
      </c>
      <c r="F1093" s="42">
        <v>10</v>
      </c>
      <c r="G1093" s="39" t="s">
        <v>48</v>
      </c>
      <c r="H1093" s="136"/>
      <c r="I1093" s="78"/>
      <c r="J1093" s="42"/>
      <c r="K1093" s="42" t="s">
        <v>35</v>
      </c>
      <c r="L1093" s="39">
        <v>1</v>
      </c>
      <c r="M1093" s="150">
        <v>1570.5000000000002</v>
      </c>
      <c r="N1093" s="154">
        <f t="shared" si="68"/>
        <v>1570.5000000000002</v>
      </c>
      <c r="O1093" s="32"/>
      <c r="P1093" s="154">
        <f t="shared" si="67"/>
        <v>0</v>
      </c>
      <c r="Q1093" s="48" t="s">
        <v>36</v>
      </c>
      <c r="R1093" s="48"/>
      <c r="AH1093" s="182" t="s">
        <v>2159</v>
      </c>
    </row>
    <row r="1094" spans="2:34" s="47" customFormat="1" ht="14.45" customHeight="1">
      <c r="B1094" s="44"/>
      <c r="C1094" s="41"/>
      <c r="D1094" s="41" t="s">
        <v>2163</v>
      </c>
      <c r="E1094" s="41" t="s">
        <v>2164</v>
      </c>
      <c r="F1094" s="42">
        <v>15</v>
      </c>
      <c r="G1094" s="39" t="s">
        <v>40</v>
      </c>
      <c r="H1094" s="136"/>
      <c r="I1094" s="78"/>
      <c r="J1094" s="38"/>
      <c r="K1094" s="42" t="s">
        <v>35</v>
      </c>
      <c r="L1094" s="39">
        <v>1</v>
      </c>
      <c r="M1094" s="150">
        <v>3450</v>
      </c>
      <c r="N1094" s="154">
        <f t="shared" si="68"/>
        <v>3450</v>
      </c>
      <c r="O1094" s="32"/>
      <c r="P1094" s="154">
        <f t="shared" si="67"/>
        <v>0</v>
      </c>
      <c r="Q1094" s="55" t="s">
        <v>24</v>
      </c>
      <c r="R1094" s="56">
        <f t="shared" ref="R1094:R1100" si="69">O1094*M1094</f>
        <v>0</v>
      </c>
      <c r="AH1094" s="182" t="s">
        <v>2162</v>
      </c>
    </row>
    <row r="1095" spans="2:34" ht="14.45" customHeight="1">
      <c r="B1095" s="44"/>
      <c r="C1095" s="41"/>
      <c r="D1095" s="41" t="s">
        <v>2166</v>
      </c>
      <c r="E1095" s="41" t="s">
        <v>2167</v>
      </c>
      <c r="F1095" s="33">
        <v>7</v>
      </c>
      <c r="G1095" s="39" t="s">
        <v>33</v>
      </c>
      <c r="H1095" s="136"/>
      <c r="I1095" s="78"/>
      <c r="J1095" s="38"/>
      <c r="K1095" s="42" t="s">
        <v>35</v>
      </c>
      <c r="L1095" s="39">
        <v>5</v>
      </c>
      <c r="M1095" s="150">
        <v>600</v>
      </c>
      <c r="N1095" s="154">
        <f t="shared" si="68"/>
        <v>600</v>
      </c>
      <c r="O1095" s="32"/>
      <c r="P1095" s="154">
        <f t="shared" si="67"/>
        <v>0</v>
      </c>
      <c r="Q1095" s="6" t="s">
        <v>24</v>
      </c>
      <c r="R1095" s="7">
        <f t="shared" si="69"/>
        <v>0</v>
      </c>
      <c r="S1095" s="8"/>
      <c r="T1095" s="8"/>
      <c r="AB1095" s="37"/>
      <c r="AC1095" s="1"/>
      <c r="AD1095" s="1"/>
      <c r="AH1095" s="182" t="s">
        <v>2165</v>
      </c>
    </row>
    <row r="1096" spans="2:34" s="47" customFormat="1" ht="14.45" customHeight="1">
      <c r="B1096" s="44" t="s">
        <v>4541</v>
      </c>
      <c r="C1096" s="45"/>
      <c r="D1096" s="88" t="s">
        <v>2169</v>
      </c>
      <c r="E1096" s="88" t="s">
        <v>2170</v>
      </c>
      <c r="F1096" s="42">
        <v>5</v>
      </c>
      <c r="G1096" s="42" t="s">
        <v>65</v>
      </c>
      <c r="H1096" s="136"/>
      <c r="I1096" s="77"/>
      <c r="J1096" s="42"/>
      <c r="K1096" s="42" t="s">
        <v>29</v>
      </c>
      <c r="L1096" s="39">
        <v>5</v>
      </c>
      <c r="M1096" s="150">
        <v>490.35308552439074</v>
      </c>
      <c r="N1096" s="154">
        <f t="shared" si="68"/>
        <v>490.35308552439074</v>
      </c>
      <c r="O1096" s="32"/>
      <c r="P1096" s="154">
        <f t="shared" si="67"/>
        <v>0</v>
      </c>
      <c r="Q1096" s="55" t="s">
        <v>24</v>
      </c>
      <c r="R1096" s="56">
        <f t="shared" si="69"/>
        <v>0</v>
      </c>
      <c r="AH1096" s="182" t="s">
        <v>2168</v>
      </c>
    </row>
    <row r="1097" spans="2:34" ht="14.45" customHeight="1">
      <c r="B1097" s="44" t="s">
        <v>4542</v>
      </c>
      <c r="C1097" s="45"/>
      <c r="D1097" s="41" t="s">
        <v>2172</v>
      </c>
      <c r="E1097" s="36" t="s">
        <v>2173</v>
      </c>
      <c r="F1097" s="42">
        <v>2</v>
      </c>
      <c r="G1097" s="42" t="s">
        <v>394</v>
      </c>
      <c r="H1097" s="136"/>
      <c r="I1097" s="102"/>
      <c r="J1097" s="64"/>
      <c r="K1097" s="42" t="s">
        <v>35</v>
      </c>
      <c r="L1097" s="39">
        <v>5</v>
      </c>
      <c r="M1097" s="150">
        <v>304.5</v>
      </c>
      <c r="N1097" s="154">
        <f t="shared" si="68"/>
        <v>304.5</v>
      </c>
      <c r="O1097" s="32"/>
      <c r="P1097" s="154">
        <f t="shared" si="67"/>
        <v>0</v>
      </c>
      <c r="Q1097" s="6" t="s">
        <v>24</v>
      </c>
      <c r="R1097" s="7">
        <f t="shared" si="69"/>
        <v>0</v>
      </c>
      <c r="S1097" s="8"/>
      <c r="T1097" s="8"/>
      <c r="AB1097" s="37"/>
      <c r="AC1097" s="1"/>
      <c r="AD1097" s="1"/>
      <c r="AH1097" s="182" t="s">
        <v>2171</v>
      </c>
    </row>
    <row r="1098" spans="2:34" ht="14.45" customHeight="1">
      <c r="B1098" s="44" t="s">
        <v>4543</v>
      </c>
      <c r="C1098" s="49"/>
      <c r="D1098" s="41" t="s">
        <v>2175</v>
      </c>
      <c r="E1098" s="36" t="s">
        <v>2176</v>
      </c>
      <c r="F1098" s="42">
        <v>2</v>
      </c>
      <c r="G1098" s="42" t="s">
        <v>394</v>
      </c>
      <c r="H1098" s="136"/>
      <c r="I1098" s="100"/>
      <c r="J1098" s="50"/>
      <c r="K1098" s="42" t="s">
        <v>35</v>
      </c>
      <c r="L1098" s="39">
        <v>5</v>
      </c>
      <c r="M1098" s="150">
        <v>304.5</v>
      </c>
      <c r="N1098" s="154">
        <f t="shared" si="68"/>
        <v>304.5</v>
      </c>
      <c r="O1098" s="32"/>
      <c r="P1098" s="154">
        <f t="shared" si="67"/>
        <v>0</v>
      </c>
      <c r="Q1098" s="6" t="s">
        <v>24</v>
      </c>
      <c r="R1098" s="7">
        <f t="shared" si="69"/>
        <v>0</v>
      </c>
      <c r="S1098" s="8"/>
      <c r="T1098" s="8"/>
      <c r="AB1098" s="37"/>
      <c r="AC1098" s="1"/>
      <c r="AD1098" s="1"/>
      <c r="AH1098" s="182" t="s">
        <v>2174</v>
      </c>
    </row>
    <row r="1099" spans="2:34" ht="14.45" customHeight="1">
      <c r="B1099" s="44" t="s">
        <v>4544</v>
      </c>
      <c r="C1099" s="49"/>
      <c r="D1099" s="34" t="s">
        <v>2178</v>
      </c>
      <c r="E1099" s="34" t="s">
        <v>2179</v>
      </c>
      <c r="F1099" s="33">
        <v>7</v>
      </c>
      <c r="G1099" s="42" t="s">
        <v>33</v>
      </c>
      <c r="H1099" s="73" t="s">
        <v>70</v>
      </c>
      <c r="I1099" s="77"/>
      <c r="J1099" s="42"/>
      <c r="K1099" s="42" t="s">
        <v>120</v>
      </c>
      <c r="L1099" s="39">
        <v>5</v>
      </c>
      <c r="M1099" s="151">
        <v>215</v>
      </c>
      <c r="N1099" s="154">
        <f t="shared" si="68"/>
        <v>215</v>
      </c>
      <c r="O1099" s="32"/>
      <c r="P1099" s="154">
        <f t="shared" si="67"/>
        <v>0</v>
      </c>
      <c r="Q1099" s="6" t="s">
        <v>24</v>
      </c>
      <c r="R1099" s="7">
        <f t="shared" si="69"/>
        <v>0</v>
      </c>
      <c r="S1099" s="8"/>
      <c r="T1099" s="8"/>
      <c r="AB1099" s="37"/>
      <c r="AC1099" s="1"/>
      <c r="AD1099" s="1"/>
      <c r="AH1099" s="182" t="s">
        <v>2177</v>
      </c>
    </row>
    <row r="1100" spans="2:34" s="47" customFormat="1" ht="14.45" customHeight="1">
      <c r="B1100" s="44" t="s">
        <v>4545</v>
      </c>
      <c r="C1100" s="49"/>
      <c r="D1100" s="34" t="s">
        <v>2178</v>
      </c>
      <c r="E1100" s="34" t="s">
        <v>2179</v>
      </c>
      <c r="F1100" s="33">
        <v>23</v>
      </c>
      <c r="G1100" s="73" t="s">
        <v>266</v>
      </c>
      <c r="H1100" s="73" t="s">
        <v>41</v>
      </c>
      <c r="I1100" s="76"/>
      <c r="J1100" s="51"/>
      <c r="K1100" s="42" t="s">
        <v>120</v>
      </c>
      <c r="L1100" s="39">
        <v>1</v>
      </c>
      <c r="M1100" s="151">
        <v>750</v>
      </c>
      <c r="N1100" s="154">
        <f t="shared" si="68"/>
        <v>750</v>
      </c>
      <c r="O1100" s="32"/>
      <c r="P1100" s="154">
        <f t="shared" si="67"/>
        <v>0</v>
      </c>
      <c r="Q1100" s="55" t="s">
        <v>24</v>
      </c>
      <c r="R1100" s="56">
        <f t="shared" si="69"/>
        <v>0</v>
      </c>
      <c r="AH1100" s="182" t="s">
        <v>2180</v>
      </c>
    </row>
    <row r="1101" spans="2:34" s="47" customFormat="1" ht="14.45" customHeight="1">
      <c r="B1101" s="44" t="s">
        <v>4546</v>
      </c>
      <c r="C1101" s="49"/>
      <c r="D1101" s="34" t="s">
        <v>2178</v>
      </c>
      <c r="E1101" s="34" t="s">
        <v>2182</v>
      </c>
      <c r="F1101" s="33">
        <v>24</v>
      </c>
      <c r="G1101" s="73" t="s">
        <v>118</v>
      </c>
      <c r="H1101" s="73" t="s">
        <v>1481</v>
      </c>
      <c r="I1101" s="77"/>
      <c r="J1101" s="42"/>
      <c r="K1101" s="42" t="s">
        <v>120</v>
      </c>
      <c r="L1101" s="39">
        <v>1</v>
      </c>
      <c r="M1101" s="151">
        <v>1115</v>
      </c>
      <c r="N1101" s="154">
        <f t="shared" si="68"/>
        <v>1115</v>
      </c>
      <c r="O1101" s="32"/>
      <c r="P1101" s="154">
        <f t="shared" ref="P1101:P1164" si="70">IF($N$4="","-",IF(O1101&lt;100,N1101*O1101,IF(O1101&gt;=100,(O1101*N1101)*0.9)))</f>
        <v>0</v>
      </c>
      <c r="Q1101" s="48" t="s">
        <v>36</v>
      </c>
      <c r="R1101" s="48"/>
      <c r="AH1101" s="182" t="s">
        <v>2181</v>
      </c>
    </row>
    <row r="1102" spans="2:34" ht="14.45" customHeight="1">
      <c r="B1102" s="44" t="s">
        <v>4544</v>
      </c>
      <c r="C1102" s="40"/>
      <c r="D1102" s="41" t="s">
        <v>2183</v>
      </c>
      <c r="E1102" s="41" t="s">
        <v>2184</v>
      </c>
      <c r="F1102" s="33">
        <v>7</v>
      </c>
      <c r="G1102" s="39" t="s">
        <v>33</v>
      </c>
      <c r="H1102" s="39" t="s">
        <v>70</v>
      </c>
      <c r="I1102" s="78"/>
      <c r="J1102" s="39"/>
      <c r="K1102" s="39" t="s">
        <v>120</v>
      </c>
      <c r="L1102" s="58">
        <v>5</v>
      </c>
      <c r="M1102" s="151">
        <v>215</v>
      </c>
      <c r="N1102" s="154">
        <f t="shared" si="68"/>
        <v>215</v>
      </c>
      <c r="O1102" s="32"/>
      <c r="P1102" s="154">
        <f t="shared" si="70"/>
        <v>0</v>
      </c>
      <c r="Q1102" s="6" t="s">
        <v>24</v>
      </c>
      <c r="R1102" s="7">
        <f>O1102*M1102</f>
        <v>0</v>
      </c>
      <c r="S1102" s="8"/>
      <c r="T1102" s="8"/>
      <c r="AB1102" s="37"/>
      <c r="AC1102" s="1"/>
      <c r="AD1102" s="1"/>
      <c r="AH1102" s="182" t="s">
        <v>2177</v>
      </c>
    </row>
    <row r="1103" spans="2:34" ht="14.45" customHeight="1">
      <c r="B1103" s="33" t="s">
        <v>5604</v>
      </c>
      <c r="C1103" s="49"/>
      <c r="D1103" s="34" t="s">
        <v>5632</v>
      </c>
      <c r="E1103" s="34" t="s">
        <v>5632</v>
      </c>
      <c r="F1103" s="33">
        <v>15</v>
      </c>
      <c r="G1103" s="73" t="s">
        <v>40</v>
      </c>
      <c r="H1103" s="73" t="s">
        <v>70</v>
      </c>
      <c r="I1103" s="76"/>
      <c r="J1103" s="51"/>
      <c r="K1103" s="42" t="s">
        <v>120</v>
      </c>
      <c r="L1103" s="39">
        <v>1</v>
      </c>
      <c r="M1103" s="151">
        <v>677</v>
      </c>
      <c r="N1103" s="154">
        <f t="shared" ref="N1103:N1166" si="71">IF($N$4="в кассу предприятия",M1103,IF($N$4="на счет ООО (КФХ)",M1103*1.075,"-"))</f>
        <v>677</v>
      </c>
      <c r="O1103" s="32"/>
      <c r="P1103" s="154">
        <f t="shared" si="70"/>
        <v>0</v>
      </c>
      <c r="Q1103" s="6" t="s">
        <v>24</v>
      </c>
      <c r="R1103" s="7">
        <f>O1103*M1103</f>
        <v>0</v>
      </c>
      <c r="S1103" s="8"/>
      <c r="T1103" s="8"/>
      <c r="AB1103" s="37"/>
      <c r="AC1103" s="1"/>
      <c r="AD1103" s="1"/>
      <c r="AH1103" s="179" t="s">
        <v>5561</v>
      </c>
    </row>
    <row r="1104" spans="2:34" ht="14.45" customHeight="1">
      <c r="B1104" s="33" t="s">
        <v>5605</v>
      </c>
      <c r="C1104" s="49"/>
      <c r="D1104" s="34" t="s">
        <v>5633</v>
      </c>
      <c r="E1104" s="34" t="s">
        <v>5633</v>
      </c>
      <c r="F1104" s="33">
        <v>17</v>
      </c>
      <c r="G1104" s="73" t="s">
        <v>62</v>
      </c>
      <c r="H1104" s="73" t="s">
        <v>70</v>
      </c>
      <c r="I1104" s="76"/>
      <c r="J1104" s="51"/>
      <c r="K1104" s="42" t="s">
        <v>120</v>
      </c>
      <c r="L1104" s="39">
        <v>1</v>
      </c>
      <c r="M1104" s="151">
        <v>1107</v>
      </c>
      <c r="N1104" s="154">
        <f t="shared" si="71"/>
        <v>1107</v>
      </c>
      <c r="O1104" s="32"/>
      <c r="P1104" s="154">
        <f t="shared" si="70"/>
        <v>0</v>
      </c>
      <c r="Q1104" s="26" t="s">
        <v>36</v>
      </c>
      <c r="R1104" s="26"/>
      <c r="S1104" s="8"/>
      <c r="T1104" s="8"/>
      <c r="AB1104" s="37"/>
      <c r="AC1104" s="1"/>
      <c r="AD1104" s="1"/>
      <c r="AH1104" s="179" t="s">
        <v>5562</v>
      </c>
    </row>
    <row r="1105" spans="2:34" ht="14.45" customHeight="1">
      <c r="B1105" s="44" t="s">
        <v>4547</v>
      </c>
      <c r="C1105" s="40"/>
      <c r="D1105" s="41" t="s">
        <v>2186</v>
      </c>
      <c r="E1105" s="41" t="s">
        <v>2187</v>
      </c>
      <c r="F1105" s="33">
        <v>7</v>
      </c>
      <c r="G1105" s="39" t="s">
        <v>33</v>
      </c>
      <c r="H1105" s="136"/>
      <c r="I1105" s="78"/>
      <c r="J1105" s="39"/>
      <c r="K1105" s="39" t="s">
        <v>120</v>
      </c>
      <c r="L1105" s="58">
        <v>5</v>
      </c>
      <c r="M1105" s="151">
        <v>209</v>
      </c>
      <c r="N1105" s="154">
        <f t="shared" si="71"/>
        <v>209</v>
      </c>
      <c r="O1105" s="32"/>
      <c r="P1105" s="154">
        <f t="shared" si="70"/>
        <v>0</v>
      </c>
      <c r="Q1105" s="6" t="s">
        <v>24</v>
      </c>
      <c r="R1105" s="7">
        <f>O1105*M1105</f>
        <v>0</v>
      </c>
      <c r="S1105" s="8"/>
      <c r="T1105" s="8"/>
      <c r="AB1105" s="37"/>
      <c r="AC1105" s="1"/>
      <c r="AD1105" s="1"/>
      <c r="AH1105" s="182" t="s">
        <v>2185</v>
      </c>
    </row>
    <row r="1106" spans="2:34" s="47" customFormat="1" ht="14.45" customHeight="1">
      <c r="B1106" s="33" t="s">
        <v>5606</v>
      </c>
      <c r="C1106" s="49"/>
      <c r="D1106" s="34" t="s">
        <v>5634</v>
      </c>
      <c r="E1106" s="34" t="s">
        <v>5634</v>
      </c>
      <c r="F1106" s="33">
        <v>15</v>
      </c>
      <c r="G1106" s="73" t="s">
        <v>40</v>
      </c>
      <c r="H1106" s="73" t="s">
        <v>208</v>
      </c>
      <c r="I1106" s="76"/>
      <c r="J1106" s="51"/>
      <c r="K1106" s="42" t="s">
        <v>120</v>
      </c>
      <c r="L1106" s="39">
        <v>1</v>
      </c>
      <c r="M1106" s="151">
        <v>714</v>
      </c>
      <c r="N1106" s="154">
        <f t="shared" si="71"/>
        <v>714</v>
      </c>
      <c r="O1106" s="32"/>
      <c r="P1106" s="154">
        <f t="shared" si="70"/>
        <v>0</v>
      </c>
      <c r="Q1106" s="48" t="s">
        <v>36</v>
      </c>
      <c r="R1106" s="48"/>
      <c r="AH1106" s="179" t="s">
        <v>5563</v>
      </c>
    </row>
    <row r="1107" spans="2:34" ht="14.45" customHeight="1">
      <c r="B1107" s="33" t="s">
        <v>5607</v>
      </c>
      <c r="C1107" s="49"/>
      <c r="D1107" s="34" t="s">
        <v>5635</v>
      </c>
      <c r="E1107" s="34" t="s">
        <v>5635</v>
      </c>
      <c r="F1107" s="33">
        <v>17</v>
      </c>
      <c r="G1107" s="73" t="s">
        <v>62</v>
      </c>
      <c r="H1107" s="73" t="s">
        <v>41</v>
      </c>
      <c r="I1107" s="76"/>
      <c r="J1107" s="51"/>
      <c r="K1107" s="42" t="s">
        <v>120</v>
      </c>
      <c r="L1107" s="39">
        <v>1</v>
      </c>
      <c r="M1107" s="151">
        <v>714</v>
      </c>
      <c r="N1107" s="154">
        <f t="shared" si="71"/>
        <v>714</v>
      </c>
      <c r="O1107" s="32"/>
      <c r="P1107" s="154">
        <f t="shared" si="70"/>
        <v>0</v>
      </c>
      <c r="Q1107" s="6" t="s">
        <v>24</v>
      </c>
      <c r="R1107" s="7">
        <f>O1107*M1107</f>
        <v>0</v>
      </c>
      <c r="S1107" s="8"/>
      <c r="T1107" s="8"/>
      <c r="AB1107" s="37"/>
      <c r="AC1107" s="1"/>
      <c r="AD1107" s="1"/>
      <c r="AH1107" s="179" t="s">
        <v>5564</v>
      </c>
    </row>
    <row r="1108" spans="2:34" ht="14.45" customHeight="1">
      <c r="B1108" s="33" t="s">
        <v>5608</v>
      </c>
      <c r="C1108" s="49"/>
      <c r="D1108" s="34" t="s">
        <v>5636</v>
      </c>
      <c r="E1108" s="34" t="s">
        <v>5636</v>
      </c>
      <c r="F1108" s="42">
        <v>18</v>
      </c>
      <c r="G1108" s="73" t="s">
        <v>207</v>
      </c>
      <c r="H1108" s="73" t="s">
        <v>208</v>
      </c>
      <c r="I1108" s="76"/>
      <c r="J1108" s="51"/>
      <c r="K1108" s="42" t="s">
        <v>120</v>
      </c>
      <c r="L1108" s="39">
        <v>1</v>
      </c>
      <c r="M1108" s="151">
        <v>504</v>
      </c>
      <c r="N1108" s="154">
        <f t="shared" si="71"/>
        <v>504</v>
      </c>
      <c r="O1108" s="32"/>
      <c r="P1108" s="154">
        <f t="shared" si="70"/>
        <v>0</v>
      </c>
      <c r="Q1108" s="26" t="s">
        <v>36</v>
      </c>
      <c r="R1108" s="26"/>
      <c r="S1108" s="8"/>
      <c r="T1108" s="8"/>
      <c r="AB1108" s="37"/>
      <c r="AC1108" s="1"/>
      <c r="AD1108" s="1"/>
      <c r="AH1108" s="179" t="s">
        <v>5565</v>
      </c>
    </row>
    <row r="1109" spans="2:34" ht="14.45" customHeight="1">
      <c r="B1109" s="33" t="s">
        <v>5609</v>
      </c>
      <c r="C1109" s="49"/>
      <c r="D1109" s="34" t="s">
        <v>5637</v>
      </c>
      <c r="E1109" s="34" t="s">
        <v>5637</v>
      </c>
      <c r="F1109" s="42">
        <v>18</v>
      </c>
      <c r="G1109" s="73" t="s">
        <v>5262</v>
      </c>
      <c r="H1109" s="73" t="s">
        <v>2470</v>
      </c>
      <c r="I1109" s="76"/>
      <c r="J1109" s="51"/>
      <c r="K1109" s="42" t="s">
        <v>120</v>
      </c>
      <c r="L1109" s="39">
        <v>1</v>
      </c>
      <c r="M1109" s="151">
        <v>1305</v>
      </c>
      <c r="N1109" s="154">
        <f t="shared" si="71"/>
        <v>1305</v>
      </c>
      <c r="O1109" s="32"/>
      <c r="P1109" s="154">
        <f t="shared" si="70"/>
        <v>0</v>
      </c>
      <c r="Q1109" s="26" t="s">
        <v>36</v>
      </c>
      <c r="R1109" s="26"/>
      <c r="S1109" s="8"/>
      <c r="T1109" s="8"/>
      <c r="AB1109" s="37"/>
      <c r="AC1109" s="1"/>
      <c r="AD1109" s="1"/>
      <c r="AH1109" s="179" t="s">
        <v>5566</v>
      </c>
    </row>
    <row r="1110" spans="2:34" s="109" customFormat="1" ht="14.45" customHeight="1">
      <c r="B1110" s="44"/>
      <c r="C1110" s="45"/>
      <c r="D1110" s="41" t="s">
        <v>2189</v>
      </c>
      <c r="E1110" s="41" t="s">
        <v>2190</v>
      </c>
      <c r="F1110" s="42">
        <v>5</v>
      </c>
      <c r="G1110" s="42" t="s">
        <v>65</v>
      </c>
      <c r="H1110" s="104" t="s">
        <v>816</v>
      </c>
      <c r="I1110" s="99"/>
      <c r="J1110" s="61"/>
      <c r="K1110" s="42" t="s">
        <v>35</v>
      </c>
      <c r="L1110" s="39">
        <v>5</v>
      </c>
      <c r="M1110" s="150">
        <v>466.5</v>
      </c>
      <c r="N1110" s="154">
        <f t="shared" si="71"/>
        <v>466.5</v>
      </c>
      <c r="O1110" s="32"/>
      <c r="P1110" s="154">
        <f t="shared" si="70"/>
        <v>0</v>
      </c>
      <c r="Q1110" s="106" t="s">
        <v>36</v>
      </c>
      <c r="R1110" s="106"/>
      <c r="S1110" s="107"/>
      <c r="T1110" s="107"/>
      <c r="U1110" s="107"/>
      <c r="V1110" s="107"/>
      <c r="W1110" s="107"/>
      <c r="X1110" s="107"/>
      <c r="Y1110" s="107"/>
      <c r="Z1110" s="107"/>
      <c r="AA1110" s="107"/>
      <c r="AB1110" s="108"/>
      <c r="AH1110" s="182" t="s">
        <v>2188</v>
      </c>
    </row>
    <row r="1111" spans="2:34" ht="28.9" customHeight="1">
      <c r="B1111" s="44"/>
      <c r="C1111" s="40"/>
      <c r="D1111" s="41" t="s">
        <v>2192</v>
      </c>
      <c r="E1111" s="41" t="s">
        <v>2193</v>
      </c>
      <c r="F1111" s="42">
        <v>5</v>
      </c>
      <c r="G1111" s="42" t="s">
        <v>65</v>
      </c>
      <c r="H1111" s="39" t="s">
        <v>110</v>
      </c>
      <c r="I1111" s="78"/>
      <c r="J1111" s="39"/>
      <c r="K1111" s="39" t="s">
        <v>35</v>
      </c>
      <c r="L1111" s="39">
        <v>5</v>
      </c>
      <c r="M1111" s="150">
        <v>517.14626250000003</v>
      </c>
      <c r="N1111" s="154">
        <f t="shared" si="71"/>
        <v>517.14626250000003</v>
      </c>
      <c r="O1111" s="32"/>
      <c r="P1111" s="154">
        <f t="shared" si="70"/>
        <v>0</v>
      </c>
      <c r="Q1111" s="26" t="s">
        <v>36</v>
      </c>
      <c r="R1111" s="26"/>
      <c r="S1111" s="8"/>
      <c r="T1111" s="8"/>
      <c r="AB1111" s="37"/>
      <c r="AC1111" s="1"/>
      <c r="AD1111" s="1"/>
      <c r="AH1111" s="182" t="s">
        <v>2191</v>
      </c>
    </row>
    <row r="1112" spans="2:34" s="47" customFormat="1" ht="14.45" customHeight="1">
      <c r="B1112" s="44"/>
      <c r="C1112" s="40"/>
      <c r="D1112" s="41" t="s">
        <v>2195</v>
      </c>
      <c r="E1112" s="41" t="s">
        <v>2196</v>
      </c>
      <c r="F1112" s="33">
        <v>7</v>
      </c>
      <c r="G1112" s="43" t="s">
        <v>33</v>
      </c>
      <c r="H1112" s="39" t="s">
        <v>110</v>
      </c>
      <c r="I1112" s="78"/>
      <c r="J1112" s="39"/>
      <c r="K1112" s="39" t="s">
        <v>35</v>
      </c>
      <c r="L1112" s="39">
        <v>5</v>
      </c>
      <c r="M1112" s="150">
        <v>715.73670000000004</v>
      </c>
      <c r="N1112" s="154">
        <f t="shared" si="71"/>
        <v>715.73670000000004</v>
      </c>
      <c r="O1112" s="32"/>
      <c r="P1112" s="154">
        <f t="shared" si="70"/>
        <v>0</v>
      </c>
      <c r="Q1112" s="55" t="s">
        <v>24</v>
      </c>
      <c r="R1112" s="56">
        <f>O1112*M1112</f>
        <v>0</v>
      </c>
      <c r="AH1112" s="182" t="s">
        <v>2194</v>
      </c>
    </row>
    <row r="1113" spans="2:34" s="5" customFormat="1" ht="14.45" customHeight="1">
      <c r="B1113" s="44"/>
      <c r="C1113" s="40"/>
      <c r="D1113" s="41" t="s">
        <v>2198</v>
      </c>
      <c r="E1113" s="41" t="s">
        <v>2199</v>
      </c>
      <c r="F1113" s="42">
        <v>5</v>
      </c>
      <c r="G1113" s="42" t="s">
        <v>65</v>
      </c>
      <c r="H1113" s="39" t="s">
        <v>34</v>
      </c>
      <c r="I1113" s="78"/>
      <c r="J1113" s="39"/>
      <c r="K1113" s="39" t="s">
        <v>35</v>
      </c>
      <c r="L1113" s="39">
        <v>5</v>
      </c>
      <c r="M1113" s="150">
        <v>465.04499999999996</v>
      </c>
      <c r="N1113" s="154">
        <f t="shared" si="71"/>
        <v>465.04499999999996</v>
      </c>
      <c r="O1113" s="32"/>
      <c r="P1113" s="154">
        <f t="shared" si="70"/>
        <v>0</v>
      </c>
      <c r="Q1113" s="59" t="s">
        <v>36</v>
      </c>
      <c r="R1113" s="59"/>
      <c r="AH1113" s="182" t="s">
        <v>2197</v>
      </c>
    </row>
    <row r="1114" spans="2:34" s="47" customFormat="1" ht="28.9" customHeight="1">
      <c r="B1114" s="44" t="s">
        <v>4548</v>
      </c>
      <c r="C1114" s="49"/>
      <c r="D1114" s="41" t="s">
        <v>2201</v>
      </c>
      <c r="E1114" s="36" t="s">
        <v>2202</v>
      </c>
      <c r="F1114" s="42">
        <v>5</v>
      </c>
      <c r="G1114" s="42" t="s">
        <v>65</v>
      </c>
      <c r="H1114" s="136"/>
      <c r="I1114" s="77"/>
      <c r="J1114" s="42"/>
      <c r="K1114" s="42" t="s">
        <v>35</v>
      </c>
      <c r="L1114" s="39">
        <v>5</v>
      </c>
      <c r="M1114" s="150">
        <v>465.00000000000006</v>
      </c>
      <c r="N1114" s="154">
        <f t="shared" si="71"/>
        <v>465.00000000000006</v>
      </c>
      <c r="O1114" s="32"/>
      <c r="P1114" s="154">
        <f t="shared" si="70"/>
        <v>0</v>
      </c>
      <c r="Q1114" s="55" t="s">
        <v>24</v>
      </c>
      <c r="R1114" s="56">
        <f>O1114*M1114</f>
        <v>0</v>
      </c>
      <c r="AH1114" s="182" t="s">
        <v>2200</v>
      </c>
    </row>
    <row r="1115" spans="2:34" ht="28.9" customHeight="1">
      <c r="B1115" s="44" t="s">
        <v>4549</v>
      </c>
      <c r="C1115" s="49" t="s">
        <v>59</v>
      </c>
      <c r="D1115" s="41" t="s">
        <v>2204</v>
      </c>
      <c r="E1115" s="36" t="s">
        <v>2205</v>
      </c>
      <c r="F1115" s="42">
        <v>5</v>
      </c>
      <c r="G1115" s="42" t="s">
        <v>65</v>
      </c>
      <c r="H1115" s="136"/>
      <c r="I1115" s="77"/>
      <c r="J1115" s="42"/>
      <c r="K1115" s="42" t="s">
        <v>35</v>
      </c>
      <c r="L1115" s="39">
        <v>5</v>
      </c>
      <c r="M1115" s="150">
        <v>465.00000000000006</v>
      </c>
      <c r="N1115" s="154">
        <f t="shared" si="71"/>
        <v>465.00000000000006</v>
      </c>
      <c r="O1115" s="32"/>
      <c r="P1115" s="154">
        <f t="shared" si="70"/>
        <v>0</v>
      </c>
      <c r="Q1115" s="6" t="s">
        <v>24</v>
      </c>
      <c r="R1115" s="7">
        <f>O1115*M1115</f>
        <v>0</v>
      </c>
      <c r="S1115" s="8"/>
      <c r="T1115" s="8"/>
      <c r="AB1115" s="37"/>
      <c r="AC1115" s="1"/>
      <c r="AD1115" s="1"/>
      <c r="AH1115" s="182" t="s">
        <v>2203</v>
      </c>
    </row>
    <row r="1116" spans="2:34" ht="14.45" customHeight="1">
      <c r="B1116" s="44" t="s">
        <v>4550</v>
      </c>
      <c r="C1116" s="49"/>
      <c r="D1116" s="41" t="s">
        <v>2207</v>
      </c>
      <c r="E1116" s="36" t="s">
        <v>2208</v>
      </c>
      <c r="F1116" s="42">
        <v>5</v>
      </c>
      <c r="G1116" s="42" t="s">
        <v>65</v>
      </c>
      <c r="H1116" s="136"/>
      <c r="I1116" s="77"/>
      <c r="J1116" s="42"/>
      <c r="K1116" s="42" t="s">
        <v>35</v>
      </c>
      <c r="L1116" s="39">
        <v>5</v>
      </c>
      <c r="M1116" s="150">
        <v>465.00000000000006</v>
      </c>
      <c r="N1116" s="154">
        <f t="shared" si="71"/>
        <v>465.00000000000006</v>
      </c>
      <c r="O1116" s="32"/>
      <c r="P1116" s="154">
        <f t="shared" si="70"/>
        <v>0</v>
      </c>
      <c r="Q1116" s="26" t="s">
        <v>36</v>
      </c>
      <c r="R1116" s="26"/>
      <c r="S1116" s="8"/>
      <c r="T1116" s="8"/>
      <c r="AB1116" s="37"/>
      <c r="AC1116" s="1"/>
      <c r="AD1116" s="1"/>
      <c r="AH1116" s="182" t="s">
        <v>2206</v>
      </c>
    </row>
    <row r="1117" spans="2:34" ht="14.45" customHeight="1">
      <c r="B1117" s="44" t="s">
        <v>4551</v>
      </c>
      <c r="C1117" s="45"/>
      <c r="D1117" s="41" t="s">
        <v>2210</v>
      </c>
      <c r="E1117" s="36" t="s">
        <v>2211</v>
      </c>
      <c r="F1117" s="42">
        <v>5</v>
      </c>
      <c r="G1117" s="42" t="s">
        <v>65</v>
      </c>
      <c r="H1117" s="136"/>
      <c r="I1117" s="77"/>
      <c r="J1117" s="42"/>
      <c r="K1117" s="42" t="s">
        <v>35</v>
      </c>
      <c r="L1117" s="39">
        <v>5</v>
      </c>
      <c r="M1117" s="150">
        <v>465.00000000000006</v>
      </c>
      <c r="N1117" s="154">
        <f t="shared" si="71"/>
        <v>465.00000000000006</v>
      </c>
      <c r="O1117" s="32"/>
      <c r="P1117" s="154">
        <f t="shared" si="70"/>
        <v>0</v>
      </c>
      <c r="Q1117" s="26" t="s">
        <v>36</v>
      </c>
      <c r="R1117" s="26"/>
      <c r="S1117" s="8"/>
      <c r="T1117" s="8"/>
      <c r="AB1117" s="37"/>
      <c r="AC1117" s="1"/>
      <c r="AD1117" s="1"/>
      <c r="AH1117" s="182" t="s">
        <v>2209</v>
      </c>
    </row>
    <row r="1118" spans="2:34" ht="14.45" customHeight="1">
      <c r="B1118" s="44" t="s">
        <v>4552</v>
      </c>
      <c r="C1118" s="45"/>
      <c r="D1118" s="41" t="s">
        <v>2213</v>
      </c>
      <c r="E1118" s="36" t="s">
        <v>2214</v>
      </c>
      <c r="F1118" s="42">
        <v>5</v>
      </c>
      <c r="G1118" s="42" t="s">
        <v>65</v>
      </c>
      <c r="H1118" s="136"/>
      <c r="I1118" s="77"/>
      <c r="J1118" s="42"/>
      <c r="K1118" s="42" t="s">
        <v>35</v>
      </c>
      <c r="L1118" s="39">
        <v>5</v>
      </c>
      <c r="M1118" s="150">
        <v>465.00000000000006</v>
      </c>
      <c r="N1118" s="154">
        <f t="shared" si="71"/>
        <v>465.00000000000006</v>
      </c>
      <c r="O1118" s="32"/>
      <c r="P1118" s="154">
        <f t="shared" si="70"/>
        <v>0</v>
      </c>
      <c r="Q1118" s="26" t="s">
        <v>36</v>
      </c>
      <c r="R1118" s="26"/>
      <c r="S1118" s="8"/>
      <c r="T1118" s="8"/>
      <c r="AB1118" s="37"/>
      <c r="AC1118" s="1"/>
      <c r="AD1118" s="1"/>
      <c r="AH1118" s="182" t="s">
        <v>2212</v>
      </c>
    </row>
    <row r="1119" spans="2:34" ht="14.45" customHeight="1">
      <c r="B1119" s="44" t="s">
        <v>4553</v>
      </c>
      <c r="C1119" s="49" t="s">
        <v>59</v>
      </c>
      <c r="D1119" s="41" t="s">
        <v>2216</v>
      </c>
      <c r="E1119" s="36" t="s">
        <v>2217</v>
      </c>
      <c r="F1119" s="42">
        <v>5</v>
      </c>
      <c r="G1119" s="42" t="s">
        <v>65</v>
      </c>
      <c r="H1119" s="136"/>
      <c r="I1119" s="77"/>
      <c r="J1119" s="42"/>
      <c r="K1119" s="42" t="s">
        <v>35</v>
      </c>
      <c r="L1119" s="39">
        <v>5</v>
      </c>
      <c r="M1119" s="150">
        <v>465.00000000000006</v>
      </c>
      <c r="N1119" s="154">
        <f t="shared" si="71"/>
        <v>465.00000000000006</v>
      </c>
      <c r="O1119" s="32"/>
      <c r="P1119" s="154">
        <f t="shared" si="70"/>
        <v>0</v>
      </c>
      <c r="Q1119" s="26" t="s">
        <v>36</v>
      </c>
      <c r="R1119" s="26"/>
      <c r="S1119" s="8"/>
      <c r="T1119" s="8"/>
      <c r="AB1119" s="37"/>
      <c r="AC1119" s="1"/>
      <c r="AD1119" s="1"/>
      <c r="AH1119" s="182" t="s">
        <v>2215</v>
      </c>
    </row>
    <row r="1120" spans="2:34" s="47" customFormat="1" ht="14.45" customHeight="1">
      <c r="B1120" s="44" t="s">
        <v>4554</v>
      </c>
      <c r="C1120" s="45"/>
      <c r="D1120" s="41" t="s">
        <v>2219</v>
      </c>
      <c r="E1120" s="36" t="s">
        <v>2220</v>
      </c>
      <c r="F1120" s="42">
        <v>5</v>
      </c>
      <c r="G1120" s="42" t="s">
        <v>65</v>
      </c>
      <c r="H1120" s="136"/>
      <c r="I1120" s="77"/>
      <c r="J1120" s="42"/>
      <c r="K1120" s="42" t="s">
        <v>35</v>
      </c>
      <c r="L1120" s="39">
        <v>5</v>
      </c>
      <c r="M1120" s="150">
        <v>465.00000000000006</v>
      </c>
      <c r="N1120" s="154">
        <f t="shared" si="71"/>
        <v>465.00000000000006</v>
      </c>
      <c r="O1120" s="32"/>
      <c r="P1120" s="154">
        <f t="shared" si="70"/>
        <v>0</v>
      </c>
      <c r="Q1120" s="48" t="s">
        <v>36</v>
      </c>
      <c r="R1120" s="48"/>
      <c r="AH1120" s="182" t="s">
        <v>2218</v>
      </c>
    </row>
    <row r="1121" spans="2:34" s="47" customFormat="1" ht="14.45" customHeight="1">
      <c r="B1121" s="44" t="s">
        <v>4555</v>
      </c>
      <c r="C1121" s="45"/>
      <c r="D1121" s="41" t="s">
        <v>2222</v>
      </c>
      <c r="E1121" s="105" t="s">
        <v>2223</v>
      </c>
      <c r="F1121" s="42">
        <v>5</v>
      </c>
      <c r="G1121" s="42" t="s">
        <v>65</v>
      </c>
      <c r="H1121" s="136"/>
      <c r="I1121" s="77"/>
      <c r="J1121" s="38"/>
      <c r="K1121" s="42" t="s">
        <v>35</v>
      </c>
      <c r="L1121" s="39">
        <v>5</v>
      </c>
      <c r="M1121" s="150">
        <v>465.00000000000006</v>
      </c>
      <c r="N1121" s="154">
        <f t="shared" si="71"/>
        <v>465.00000000000006</v>
      </c>
      <c r="O1121" s="32"/>
      <c r="P1121" s="154">
        <f t="shared" si="70"/>
        <v>0</v>
      </c>
      <c r="Q1121" s="48" t="s">
        <v>36</v>
      </c>
      <c r="R1121" s="48"/>
      <c r="AH1121" s="182" t="s">
        <v>2221</v>
      </c>
    </row>
    <row r="1122" spans="2:34" ht="14.45" customHeight="1">
      <c r="B1122" s="44"/>
      <c r="C1122" s="45"/>
      <c r="D1122" s="34" t="s">
        <v>2225</v>
      </c>
      <c r="E1122" s="34" t="s">
        <v>2226</v>
      </c>
      <c r="F1122" s="42">
        <v>5</v>
      </c>
      <c r="G1122" s="42" t="s">
        <v>65</v>
      </c>
      <c r="H1122" s="136"/>
      <c r="I1122" s="100"/>
      <c r="J1122" s="50"/>
      <c r="K1122" s="42" t="s">
        <v>120</v>
      </c>
      <c r="L1122" s="39">
        <v>5</v>
      </c>
      <c r="M1122" s="151">
        <v>221</v>
      </c>
      <c r="N1122" s="154">
        <f t="shared" si="71"/>
        <v>221</v>
      </c>
      <c r="O1122" s="32"/>
      <c r="P1122" s="154">
        <f t="shared" si="70"/>
        <v>0</v>
      </c>
      <c r="Q1122" s="6" t="s">
        <v>24</v>
      </c>
      <c r="R1122" s="7">
        <f>O1122*M1122</f>
        <v>0</v>
      </c>
      <c r="S1122" s="8"/>
      <c r="T1122" s="8"/>
      <c r="AB1122" s="37"/>
      <c r="AC1122" s="1"/>
      <c r="AD1122" s="1"/>
      <c r="AH1122" s="182" t="s">
        <v>2224</v>
      </c>
    </row>
    <row r="1123" spans="2:34" ht="14.45" customHeight="1">
      <c r="B1123" s="33" t="s">
        <v>5610</v>
      </c>
      <c r="C1123" s="49"/>
      <c r="D1123" s="34" t="s">
        <v>5638</v>
      </c>
      <c r="E1123" s="34" t="s">
        <v>5638</v>
      </c>
      <c r="F1123" s="33">
        <v>15</v>
      </c>
      <c r="G1123" s="73" t="s">
        <v>40</v>
      </c>
      <c r="H1123" s="73" t="s">
        <v>1640</v>
      </c>
      <c r="I1123" s="76"/>
      <c r="J1123" s="51"/>
      <c r="K1123" s="42" t="s">
        <v>120</v>
      </c>
      <c r="L1123" s="39">
        <v>1</v>
      </c>
      <c r="M1123" s="151">
        <v>975</v>
      </c>
      <c r="N1123" s="154">
        <f t="shared" si="71"/>
        <v>975</v>
      </c>
      <c r="O1123" s="32"/>
      <c r="P1123" s="154">
        <f t="shared" si="70"/>
        <v>0</v>
      </c>
      <c r="Q1123" s="26" t="s">
        <v>36</v>
      </c>
      <c r="R1123" s="26"/>
      <c r="S1123" s="8"/>
      <c r="T1123" s="8"/>
      <c r="AB1123" s="37"/>
      <c r="AC1123" s="1"/>
      <c r="AD1123" s="1"/>
      <c r="AH1123" s="179" t="s">
        <v>5567</v>
      </c>
    </row>
    <row r="1124" spans="2:34" s="47" customFormat="1" ht="14.45" customHeight="1">
      <c r="B1124" s="33"/>
      <c r="C1124" s="49"/>
      <c r="D1124" s="34" t="s">
        <v>5639</v>
      </c>
      <c r="E1124" s="34" t="s">
        <v>5639</v>
      </c>
      <c r="F1124" s="42">
        <v>6</v>
      </c>
      <c r="G1124" s="73" t="s">
        <v>5267</v>
      </c>
      <c r="H1124" s="73"/>
      <c r="I1124" s="76"/>
      <c r="J1124" s="51"/>
      <c r="K1124" s="42" t="s">
        <v>120</v>
      </c>
      <c r="L1124" s="39">
        <v>5</v>
      </c>
      <c r="M1124" s="151">
        <v>341</v>
      </c>
      <c r="N1124" s="154">
        <f t="shared" si="71"/>
        <v>341</v>
      </c>
      <c r="O1124" s="32"/>
      <c r="P1124" s="154">
        <f t="shared" si="70"/>
        <v>0</v>
      </c>
      <c r="Q1124" s="48" t="s">
        <v>36</v>
      </c>
      <c r="R1124" s="48"/>
      <c r="AH1124" s="179" t="s">
        <v>5568</v>
      </c>
    </row>
    <row r="1125" spans="2:34" ht="14.45" customHeight="1">
      <c r="B1125" s="44"/>
      <c r="C1125" s="45"/>
      <c r="D1125" s="34" t="s">
        <v>2228</v>
      </c>
      <c r="E1125" s="34" t="s">
        <v>2229</v>
      </c>
      <c r="F1125" s="42">
        <v>2</v>
      </c>
      <c r="G1125" s="73" t="s">
        <v>394</v>
      </c>
      <c r="H1125" s="73" t="s">
        <v>399</v>
      </c>
      <c r="I1125" s="77"/>
      <c r="J1125" s="42"/>
      <c r="K1125" s="42" t="s">
        <v>120</v>
      </c>
      <c r="L1125" s="39">
        <v>5</v>
      </c>
      <c r="M1125" s="151">
        <v>341</v>
      </c>
      <c r="N1125" s="154">
        <f t="shared" si="71"/>
        <v>341</v>
      </c>
      <c r="O1125" s="32"/>
      <c r="P1125" s="154">
        <f t="shared" si="70"/>
        <v>0</v>
      </c>
      <c r="Q1125" s="26" t="s">
        <v>36</v>
      </c>
      <c r="R1125" s="26"/>
      <c r="S1125" s="8"/>
      <c r="T1125" s="8"/>
      <c r="AB1125" s="37"/>
      <c r="AC1125" s="1"/>
      <c r="AD1125" s="1"/>
      <c r="AH1125" s="182" t="s">
        <v>2227</v>
      </c>
    </row>
    <row r="1126" spans="2:34" ht="14.45" customHeight="1">
      <c r="B1126" s="44" t="s">
        <v>4556</v>
      </c>
      <c r="C1126" s="49"/>
      <c r="D1126" s="88" t="s">
        <v>2228</v>
      </c>
      <c r="E1126" s="88" t="s">
        <v>2229</v>
      </c>
      <c r="F1126" s="33">
        <v>3</v>
      </c>
      <c r="G1126" s="44" t="s">
        <v>28</v>
      </c>
      <c r="H1126" s="136"/>
      <c r="I1126" s="111"/>
      <c r="J1126" s="110"/>
      <c r="K1126" s="42" t="s">
        <v>29</v>
      </c>
      <c r="L1126" s="39">
        <v>5</v>
      </c>
      <c r="M1126" s="150">
        <v>376.94498765671813</v>
      </c>
      <c r="N1126" s="154">
        <f t="shared" si="71"/>
        <v>376.94498765671813</v>
      </c>
      <c r="O1126" s="32"/>
      <c r="P1126" s="154">
        <f t="shared" si="70"/>
        <v>0</v>
      </c>
      <c r="Q1126" s="26" t="s">
        <v>36</v>
      </c>
      <c r="R1126" s="26"/>
      <c r="S1126" s="8"/>
      <c r="T1126" s="8"/>
      <c r="AB1126" s="37"/>
      <c r="AC1126" s="1"/>
      <c r="AD1126" s="1"/>
      <c r="AH1126" s="182" t="s">
        <v>2230</v>
      </c>
    </row>
    <row r="1127" spans="2:34" ht="14.45" customHeight="1">
      <c r="B1127" s="44"/>
      <c r="C1127" s="45"/>
      <c r="D1127" s="112" t="s">
        <v>2232</v>
      </c>
      <c r="E1127" s="112" t="s">
        <v>2233</v>
      </c>
      <c r="F1127" s="42">
        <v>5</v>
      </c>
      <c r="G1127" s="42" t="s">
        <v>65</v>
      </c>
      <c r="H1127" s="44"/>
      <c r="I1127" s="113"/>
      <c r="J1127" s="114"/>
      <c r="K1127" s="114" t="s">
        <v>120</v>
      </c>
      <c r="L1127" s="44">
        <v>5</v>
      </c>
      <c r="M1127" s="151">
        <v>341</v>
      </c>
      <c r="N1127" s="154">
        <f t="shared" si="71"/>
        <v>341</v>
      </c>
      <c r="O1127" s="32"/>
      <c r="P1127" s="154">
        <f t="shared" si="70"/>
        <v>0</v>
      </c>
      <c r="Q1127" s="26" t="s">
        <v>36</v>
      </c>
      <c r="R1127" s="26"/>
      <c r="S1127" s="8"/>
      <c r="T1127" s="8"/>
      <c r="AB1127" s="37"/>
      <c r="AC1127" s="1"/>
      <c r="AD1127" s="1"/>
      <c r="AH1127" s="182" t="s">
        <v>2231</v>
      </c>
    </row>
    <row r="1128" spans="2:34" ht="28.9" customHeight="1">
      <c r="B1128" s="44" t="s">
        <v>4557</v>
      </c>
      <c r="C1128" s="40"/>
      <c r="D1128" s="41" t="s">
        <v>2235</v>
      </c>
      <c r="E1128" s="41" t="s">
        <v>2236</v>
      </c>
      <c r="F1128" s="33">
        <v>3</v>
      </c>
      <c r="G1128" s="43" t="s">
        <v>28</v>
      </c>
      <c r="H1128" s="39" t="s">
        <v>34</v>
      </c>
      <c r="I1128" s="78"/>
      <c r="J1128" s="39"/>
      <c r="K1128" s="39" t="s">
        <v>120</v>
      </c>
      <c r="L1128" s="58">
        <v>5</v>
      </c>
      <c r="M1128" s="151">
        <v>390</v>
      </c>
      <c r="N1128" s="154">
        <f t="shared" si="71"/>
        <v>390</v>
      </c>
      <c r="O1128" s="32"/>
      <c r="P1128" s="154">
        <f t="shared" si="70"/>
        <v>0</v>
      </c>
      <c r="Q1128" s="26" t="s">
        <v>44</v>
      </c>
      <c r="R1128" s="26"/>
      <c r="S1128" s="8"/>
      <c r="T1128" s="8"/>
      <c r="AB1128" s="37"/>
      <c r="AC1128" s="1"/>
      <c r="AD1128" s="1"/>
      <c r="AH1128" s="182" t="s">
        <v>2234</v>
      </c>
    </row>
    <row r="1129" spans="2:34" ht="14.45" customHeight="1">
      <c r="B1129" s="44" t="s">
        <v>4558</v>
      </c>
      <c r="C1129" s="40"/>
      <c r="D1129" s="41" t="s">
        <v>2238</v>
      </c>
      <c r="E1129" s="41" t="s">
        <v>2239</v>
      </c>
      <c r="F1129" s="33">
        <v>7</v>
      </c>
      <c r="G1129" s="39" t="s">
        <v>33</v>
      </c>
      <c r="H1129" s="136"/>
      <c r="I1129" s="78"/>
      <c r="J1129" s="39"/>
      <c r="K1129" s="39" t="s">
        <v>120</v>
      </c>
      <c r="L1129" s="58">
        <v>5</v>
      </c>
      <c r="M1129" s="151">
        <v>401</v>
      </c>
      <c r="N1129" s="154">
        <f t="shared" si="71"/>
        <v>401</v>
      </c>
      <c r="O1129" s="32"/>
      <c r="P1129" s="154">
        <f t="shared" si="70"/>
        <v>0</v>
      </c>
      <c r="Q1129" s="6" t="s">
        <v>24</v>
      </c>
      <c r="R1129" s="7">
        <f>O1129*M1129</f>
        <v>0</v>
      </c>
      <c r="S1129" s="8"/>
      <c r="T1129" s="8"/>
      <c r="AB1129" s="37"/>
      <c r="AC1129" s="1"/>
      <c r="AD1129" s="1"/>
      <c r="AH1129" s="182" t="s">
        <v>2237</v>
      </c>
    </row>
    <row r="1130" spans="2:34" ht="14.45" customHeight="1">
      <c r="B1130" s="44" t="s">
        <v>4559</v>
      </c>
      <c r="C1130" s="40"/>
      <c r="D1130" s="41" t="s">
        <v>2238</v>
      </c>
      <c r="E1130" s="41" t="s">
        <v>2241</v>
      </c>
      <c r="F1130" s="42">
        <v>13</v>
      </c>
      <c r="G1130" s="39" t="s">
        <v>273</v>
      </c>
      <c r="H1130" s="136"/>
      <c r="I1130" s="115" t="s">
        <v>2242</v>
      </c>
      <c r="J1130" s="39"/>
      <c r="K1130" s="39" t="s">
        <v>120</v>
      </c>
      <c r="L1130" s="58">
        <v>1</v>
      </c>
      <c r="M1130" s="151">
        <v>1010</v>
      </c>
      <c r="N1130" s="154">
        <f t="shared" si="71"/>
        <v>1010</v>
      </c>
      <c r="O1130" s="32"/>
      <c r="P1130" s="154">
        <f t="shared" si="70"/>
        <v>0</v>
      </c>
      <c r="Q1130" s="26" t="s">
        <v>36</v>
      </c>
      <c r="R1130" s="26"/>
      <c r="S1130" s="8"/>
      <c r="T1130" s="8"/>
      <c r="AB1130" s="37"/>
      <c r="AC1130" s="1"/>
      <c r="AD1130" s="1"/>
      <c r="AH1130" s="182" t="s">
        <v>2240</v>
      </c>
    </row>
    <row r="1131" spans="2:34" ht="14.45" customHeight="1">
      <c r="B1131" s="44" t="s">
        <v>4560</v>
      </c>
      <c r="C1131" s="40"/>
      <c r="D1131" s="41" t="s">
        <v>2238</v>
      </c>
      <c r="E1131" s="41" t="s">
        <v>2244</v>
      </c>
      <c r="F1131" s="42">
        <v>13</v>
      </c>
      <c r="G1131" s="39" t="s">
        <v>273</v>
      </c>
      <c r="H1131" s="136"/>
      <c r="I1131" s="115" t="s">
        <v>2242</v>
      </c>
      <c r="J1131" s="39"/>
      <c r="K1131" s="39" t="s">
        <v>120</v>
      </c>
      <c r="L1131" s="58">
        <v>1</v>
      </c>
      <c r="M1131" s="151">
        <v>1010</v>
      </c>
      <c r="N1131" s="154">
        <f t="shared" si="71"/>
        <v>1010</v>
      </c>
      <c r="O1131" s="32"/>
      <c r="P1131" s="154">
        <f t="shared" si="70"/>
        <v>0</v>
      </c>
      <c r="Q1131" s="26" t="s">
        <v>36</v>
      </c>
      <c r="R1131" s="26"/>
      <c r="S1131" s="8"/>
      <c r="T1131" s="8"/>
      <c r="AB1131" s="37"/>
      <c r="AC1131" s="1"/>
      <c r="AD1131" s="1"/>
      <c r="AH1131" s="182" t="s">
        <v>2243</v>
      </c>
    </row>
    <row r="1132" spans="2:34" s="47" customFormat="1" ht="14.45" customHeight="1">
      <c r="B1132" s="33"/>
      <c r="C1132" s="49"/>
      <c r="D1132" s="34" t="s">
        <v>5640</v>
      </c>
      <c r="E1132" s="34" t="s">
        <v>5640</v>
      </c>
      <c r="F1132" s="42">
        <v>6</v>
      </c>
      <c r="G1132" s="73" t="s">
        <v>614</v>
      </c>
      <c r="H1132" s="73" t="s">
        <v>110</v>
      </c>
      <c r="I1132" s="76"/>
      <c r="J1132" s="51"/>
      <c r="K1132" s="42" t="s">
        <v>35</v>
      </c>
      <c r="L1132" s="39">
        <v>5</v>
      </c>
      <c r="M1132" s="151">
        <v>558</v>
      </c>
      <c r="N1132" s="154">
        <f t="shared" si="71"/>
        <v>558</v>
      </c>
      <c r="O1132" s="32"/>
      <c r="P1132" s="154">
        <f t="shared" si="70"/>
        <v>0</v>
      </c>
      <c r="Q1132" s="48" t="s">
        <v>36</v>
      </c>
      <c r="R1132" s="48"/>
      <c r="AH1132" s="179" t="s">
        <v>5569</v>
      </c>
    </row>
    <row r="1133" spans="2:34" ht="14.45" customHeight="1">
      <c r="B1133" s="33"/>
      <c r="C1133" s="49"/>
      <c r="D1133" s="34" t="s">
        <v>5641</v>
      </c>
      <c r="E1133" s="34" t="s">
        <v>5641</v>
      </c>
      <c r="F1133" s="42">
        <v>6</v>
      </c>
      <c r="G1133" s="73" t="s">
        <v>5267</v>
      </c>
      <c r="H1133" s="73"/>
      <c r="I1133" s="76"/>
      <c r="J1133" s="51"/>
      <c r="K1133" s="42" t="s">
        <v>120</v>
      </c>
      <c r="L1133" s="39">
        <v>5</v>
      </c>
      <c r="M1133" s="151">
        <v>375</v>
      </c>
      <c r="N1133" s="154">
        <f t="shared" si="71"/>
        <v>375</v>
      </c>
      <c r="O1133" s="32"/>
      <c r="P1133" s="154">
        <f t="shared" si="70"/>
        <v>0</v>
      </c>
      <c r="Q1133" s="26" t="s">
        <v>36</v>
      </c>
      <c r="R1133" s="26"/>
      <c r="S1133" s="8"/>
      <c r="T1133" s="8"/>
      <c r="AB1133" s="37"/>
      <c r="AC1133" s="1"/>
      <c r="AD1133" s="1"/>
      <c r="AH1133" s="179" t="s">
        <v>5570</v>
      </c>
    </row>
    <row r="1134" spans="2:34" ht="14.45" customHeight="1">
      <c r="B1134" s="33"/>
      <c r="C1134" s="49"/>
      <c r="D1134" s="34" t="s">
        <v>5642</v>
      </c>
      <c r="E1134" s="34" t="s">
        <v>5642</v>
      </c>
      <c r="F1134" s="42">
        <v>5</v>
      </c>
      <c r="G1134" s="73" t="s">
        <v>65</v>
      </c>
      <c r="H1134" s="73" t="s">
        <v>102</v>
      </c>
      <c r="I1134" s="76"/>
      <c r="J1134" s="51"/>
      <c r="K1134" s="42" t="s">
        <v>35</v>
      </c>
      <c r="L1134" s="39">
        <v>5</v>
      </c>
      <c r="M1134" s="151">
        <v>574</v>
      </c>
      <c r="N1134" s="154">
        <f t="shared" si="71"/>
        <v>574</v>
      </c>
      <c r="O1134" s="32"/>
      <c r="P1134" s="154">
        <f t="shared" si="70"/>
        <v>0</v>
      </c>
      <c r="Q1134" s="26" t="s">
        <v>36</v>
      </c>
      <c r="R1134" s="26"/>
      <c r="S1134" s="8"/>
      <c r="T1134" s="8"/>
      <c r="AB1134" s="37"/>
      <c r="AC1134" s="1"/>
      <c r="AD1134" s="1"/>
      <c r="AH1134" s="179" t="s">
        <v>5571</v>
      </c>
    </row>
    <row r="1135" spans="2:34" s="47" customFormat="1" ht="14.45" customHeight="1">
      <c r="B1135" s="33"/>
      <c r="C1135" s="49"/>
      <c r="D1135" s="34" t="s">
        <v>5643</v>
      </c>
      <c r="E1135" s="34" t="s">
        <v>5643</v>
      </c>
      <c r="F1135" s="33">
        <v>7</v>
      </c>
      <c r="G1135" s="73" t="s">
        <v>33</v>
      </c>
      <c r="H1135" s="73"/>
      <c r="I1135" s="76"/>
      <c r="J1135" s="51"/>
      <c r="K1135" s="42" t="s">
        <v>120</v>
      </c>
      <c r="L1135" s="39">
        <v>5</v>
      </c>
      <c r="M1135" s="151">
        <v>511</v>
      </c>
      <c r="N1135" s="154">
        <f t="shared" si="71"/>
        <v>511</v>
      </c>
      <c r="O1135" s="32"/>
      <c r="P1135" s="154">
        <f t="shared" si="70"/>
        <v>0</v>
      </c>
      <c r="Q1135" s="55" t="s">
        <v>24</v>
      </c>
      <c r="R1135" s="56">
        <f>O1135*M1135</f>
        <v>0</v>
      </c>
      <c r="AH1135" s="179" t="s">
        <v>5572</v>
      </c>
    </row>
    <row r="1136" spans="2:34" ht="28.9" customHeight="1">
      <c r="B1136" s="33"/>
      <c r="C1136" s="49"/>
      <c r="D1136" s="34" t="s">
        <v>5644</v>
      </c>
      <c r="E1136" s="34" t="s">
        <v>5644</v>
      </c>
      <c r="F1136" s="33">
        <v>7</v>
      </c>
      <c r="G1136" s="73" t="s">
        <v>33</v>
      </c>
      <c r="H1136" s="73"/>
      <c r="I1136" s="76"/>
      <c r="J1136" s="51"/>
      <c r="K1136" s="42" t="s">
        <v>120</v>
      </c>
      <c r="L1136" s="39">
        <v>5</v>
      </c>
      <c r="M1136" s="151">
        <v>511</v>
      </c>
      <c r="N1136" s="154">
        <f t="shared" si="71"/>
        <v>511</v>
      </c>
      <c r="O1136" s="32"/>
      <c r="P1136" s="154">
        <f t="shared" si="70"/>
        <v>0</v>
      </c>
      <c r="Q1136" s="26" t="s">
        <v>36</v>
      </c>
      <c r="R1136" s="26"/>
      <c r="S1136" s="8"/>
      <c r="T1136" s="8"/>
      <c r="AB1136" s="37"/>
      <c r="AC1136" s="1"/>
      <c r="AD1136" s="1"/>
      <c r="AH1136" s="179" t="s">
        <v>5573</v>
      </c>
    </row>
    <row r="1137" spans="2:34" ht="14.45" customHeight="1">
      <c r="B1137" s="44" t="s">
        <v>4561</v>
      </c>
      <c r="C1137" s="49"/>
      <c r="D1137" s="88" t="s">
        <v>2246</v>
      </c>
      <c r="E1137" s="88" t="s">
        <v>2247</v>
      </c>
      <c r="F1137" s="33">
        <v>3</v>
      </c>
      <c r="G1137" s="44" t="s">
        <v>28</v>
      </c>
      <c r="H1137" s="136"/>
      <c r="I1137" s="79"/>
      <c r="J1137" s="54"/>
      <c r="K1137" s="42" t="s">
        <v>29</v>
      </c>
      <c r="L1137" s="39">
        <v>5</v>
      </c>
      <c r="M1137" s="150">
        <v>527.78776801029164</v>
      </c>
      <c r="N1137" s="154">
        <f t="shared" si="71"/>
        <v>527.78776801029164</v>
      </c>
      <c r="O1137" s="32"/>
      <c r="P1137" s="154">
        <f t="shared" si="70"/>
        <v>0</v>
      </c>
      <c r="Q1137" s="26" t="s">
        <v>36</v>
      </c>
      <c r="R1137" s="26"/>
      <c r="S1137" s="8"/>
      <c r="T1137" s="8"/>
      <c r="AB1137" s="37"/>
      <c r="AC1137" s="1"/>
      <c r="AD1137" s="1"/>
      <c r="AH1137" s="182" t="s">
        <v>2245</v>
      </c>
    </row>
    <row r="1138" spans="2:34" ht="14.45" customHeight="1">
      <c r="B1138" s="44" t="s">
        <v>4562</v>
      </c>
      <c r="C1138" s="45"/>
      <c r="D1138" s="34" t="s">
        <v>2249</v>
      </c>
      <c r="E1138" s="34" t="s">
        <v>2250</v>
      </c>
      <c r="F1138" s="42">
        <v>5</v>
      </c>
      <c r="G1138" s="42" t="s">
        <v>65</v>
      </c>
      <c r="H1138" s="136"/>
      <c r="I1138" s="76"/>
      <c r="J1138" s="51"/>
      <c r="K1138" s="42" t="s">
        <v>120</v>
      </c>
      <c r="L1138" s="39">
        <v>5</v>
      </c>
      <c r="M1138" s="151">
        <v>444</v>
      </c>
      <c r="N1138" s="154">
        <f t="shared" si="71"/>
        <v>444</v>
      </c>
      <c r="O1138" s="32"/>
      <c r="P1138" s="154">
        <f t="shared" si="70"/>
        <v>0</v>
      </c>
      <c r="Q1138" s="26" t="s">
        <v>36</v>
      </c>
      <c r="R1138" s="26"/>
      <c r="S1138" s="8"/>
      <c r="T1138" s="8"/>
      <c r="AB1138" s="37"/>
      <c r="AC1138" s="1"/>
      <c r="AD1138" s="1"/>
      <c r="AH1138" s="182" t="s">
        <v>2248</v>
      </c>
    </row>
    <row r="1139" spans="2:34" ht="14.45" customHeight="1">
      <c r="B1139" s="44" t="s">
        <v>4563</v>
      </c>
      <c r="C1139" s="49"/>
      <c r="D1139" s="34" t="s">
        <v>2249</v>
      </c>
      <c r="E1139" s="34" t="s">
        <v>2250</v>
      </c>
      <c r="F1139" s="33">
        <v>7</v>
      </c>
      <c r="G1139" s="42" t="s">
        <v>33</v>
      </c>
      <c r="H1139" s="136"/>
      <c r="I1139" s="116"/>
      <c r="J1139" s="52"/>
      <c r="K1139" s="42" t="s">
        <v>120</v>
      </c>
      <c r="L1139" s="39">
        <v>5</v>
      </c>
      <c r="M1139" s="151">
        <v>498</v>
      </c>
      <c r="N1139" s="154">
        <f t="shared" si="71"/>
        <v>498</v>
      </c>
      <c r="O1139" s="32"/>
      <c r="P1139" s="154">
        <f t="shared" si="70"/>
        <v>0</v>
      </c>
      <c r="Q1139" s="6" t="s">
        <v>24</v>
      </c>
      <c r="R1139" s="7">
        <f>O1139*M1139</f>
        <v>0</v>
      </c>
      <c r="S1139" s="8"/>
      <c r="T1139" s="8"/>
      <c r="AB1139" s="37"/>
      <c r="AC1139" s="1"/>
      <c r="AD1139" s="1"/>
      <c r="AH1139" s="182" t="s">
        <v>2251</v>
      </c>
    </row>
    <row r="1140" spans="2:34" s="47" customFormat="1" ht="14.45" customHeight="1">
      <c r="B1140" s="44"/>
      <c r="C1140" s="45"/>
      <c r="D1140" s="34" t="s">
        <v>2253</v>
      </c>
      <c r="E1140" s="34" t="s">
        <v>2254</v>
      </c>
      <c r="F1140" s="33">
        <v>7</v>
      </c>
      <c r="G1140" s="42" t="s">
        <v>33</v>
      </c>
      <c r="H1140" s="73" t="s">
        <v>102</v>
      </c>
      <c r="I1140" s="111"/>
      <c r="J1140" s="110"/>
      <c r="K1140" s="42" t="s">
        <v>120</v>
      </c>
      <c r="L1140" s="39">
        <v>5</v>
      </c>
      <c r="M1140" s="151">
        <v>511</v>
      </c>
      <c r="N1140" s="154">
        <f t="shared" si="71"/>
        <v>511</v>
      </c>
      <c r="O1140" s="32"/>
      <c r="P1140" s="154">
        <f t="shared" si="70"/>
        <v>0</v>
      </c>
      <c r="Q1140" s="48" t="s">
        <v>36</v>
      </c>
      <c r="R1140" s="48"/>
      <c r="AH1140" s="182" t="s">
        <v>2252</v>
      </c>
    </row>
    <row r="1141" spans="2:34" ht="14.45" customHeight="1">
      <c r="B1141" s="44" t="s">
        <v>4564</v>
      </c>
      <c r="C1141" s="45"/>
      <c r="D1141" s="34" t="s">
        <v>2256</v>
      </c>
      <c r="E1141" s="34" t="s">
        <v>2257</v>
      </c>
      <c r="F1141" s="33">
        <v>7</v>
      </c>
      <c r="G1141" s="42" t="s">
        <v>33</v>
      </c>
      <c r="H1141" s="136"/>
      <c r="I1141" s="76"/>
      <c r="J1141" s="51"/>
      <c r="K1141" s="42" t="s">
        <v>120</v>
      </c>
      <c r="L1141" s="39">
        <v>5</v>
      </c>
      <c r="M1141" s="151">
        <v>494</v>
      </c>
      <c r="N1141" s="154">
        <f t="shared" si="71"/>
        <v>494</v>
      </c>
      <c r="O1141" s="32"/>
      <c r="P1141" s="154">
        <f t="shared" si="70"/>
        <v>0</v>
      </c>
      <c r="Q1141" s="26" t="s">
        <v>36</v>
      </c>
      <c r="R1141" s="26"/>
      <c r="S1141" s="8"/>
      <c r="T1141" s="8"/>
      <c r="AB1141" s="37"/>
      <c r="AC1141" s="1"/>
      <c r="AD1141" s="1"/>
      <c r="AH1141" s="182" t="s">
        <v>2255</v>
      </c>
    </row>
    <row r="1142" spans="2:34" ht="14.45" customHeight="1">
      <c r="B1142" s="44" t="s">
        <v>4565</v>
      </c>
      <c r="C1142" s="45"/>
      <c r="D1142" s="88" t="s">
        <v>2259</v>
      </c>
      <c r="E1142" s="88" t="s">
        <v>2260</v>
      </c>
      <c r="F1142" s="33">
        <v>3</v>
      </c>
      <c r="G1142" s="44" t="s">
        <v>28</v>
      </c>
      <c r="H1142" s="136"/>
      <c r="I1142" s="77"/>
      <c r="J1142" s="46"/>
      <c r="K1142" s="42" t="s">
        <v>29</v>
      </c>
      <c r="L1142" s="39">
        <v>5</v>
      </c>
      <c r="M1142" s="150">
        <v>527.78776801029164</v>
      </c>
      <c r="N1142" s="154">
        <f t="shared" si="71"/>
        <v>527.78776801029164</v>
      </c>
      <c r="O1142" s="32"/>
      <c r="P1142" s="154">
        <f t="shared" si="70"/>
        <v>0</v>
      </c>
      <c r="Q1142" s="26" t="s">
        <v>36</v>
      </c>
      <c r="R1142" s="26"/>
      <c r="S1142" s="8"/>
      <c r="T1142" s="8"/>
      <c r="AB1142" s="37"/>
      <c r="AC1142" s="1"/>
      <c r="AD1142" s="1"/>
      <c r="AH1142" s="182" t="s">
        <v>2258</v>
      </c>
    </row>
    <row r="1143" spans="2:34" s="47" customFormat="1" ht="14.45" customHeight="1">
      <c r="B1143" s="44"/>
      <c r="C1143" s="45"/>
      <c r="D1143" s="34" t="s">
        <v>2259</v>
      </c>
      <c r="E1143" s="34" t="s">
        <v>2260</v>
      </c>
      <c r="F1143" s="33">
        <v>7</v>
      </c>
      <c r="G1143" s="42" t="s">
        <v>33</v>
      </c>
      <c r="H1143" s="73" t="s">
        <v>102</v>
      </c>
      <c r="I1143" s="77"/>
      <c r="J1143" s="42"/>
      <c r="K1143" s="42" t="s">
        <v>120</v>
      </c>
      <c r="L1143" s="39">
        <v>5</v>
      </c>
      <c r="M1143" s="151">
        <v>511</v>
      </c>
      <c r="N1143" s="154">
        <f t="shared" si="71"/>
        <v>511</v>
      </c>
      <c r="O1143" s="32"/>
      <c r="P1143" s="154">
        <f t="shared" si="70"/>
        <v>0</v>
      </c>
      <c r="Q1143" s="55" t="s">
        <v>24</v>
      </c>
      <c r="R1143" s="56">
        <f>O1143*M1143</f>
        <v>0</v>
      </c>
      <c r="AH1143" s="182" t="s">
        <v>2261</v>
      </c>
    </row>
    <row r="1144" spans="2:34" ht="14.45" customHeight="1">
      <c r="B1144" s="44"/>
      <c r="C1144" s="45"/>
      <c r="D1144" s="34" t="s">
        <v>2259</v>
      </c>
      <c r="E1144" s="34" t="s">
        <v>2260</v>
      </c>
      <c r="F1144" s="42">
        <v>10</v>
      </c>
      <c r="G1144" s="42" t="s">
        <v>48</v>
      </c>
      <c r="H1144" s="73" t="s">
        <v>70</v>
      </c>
      <c r="I1144" s="76"/>
      <c r="J1144" s="51"/>
      <c r="K1144" s="42" t="s">
        <v>120</v>
      </c>
      <c r="L1144" s="39">
        <v>1</v>
      </c>
      <c r="M1144" s="151">
        <v>863</v>
      </c>
      <c r="N1144" s="154">
        <f t="shared" si="71"/>
        <v>863</v>
      </c>
      <c r="O1144" s="32"/>
      <c r="P1144" s="154">
        <f t="shared" si="70"/>
        <v>0</v>
      </c>
      <c r="Q1144" s="26" t="s">
        <v>36</v>
      </c>
      <c r="R1144" s="26"/>
      <c r="S1144" s="8"/>
      <c r="T1144" s="8"/>
      <c r="AB1144" s="37"/>
      <c r="AC1144" s="1"/>
      <c r="AD1144" s="1"/>
      <c r="AH1144" s="182" t="s">
        <v>2262</v>
      </c>
    </row>
    <row r="1145" spans="2:34" s="47" customFormat="1" ht="14.45" customHeight="1">
      <c r="B1145" s="44" t="s">
        <v>4566</v>
      </c>
      <c r="C1145" s="45"/>
      <c r="D1145" s="34" t="s">
        <v>2264</v>
      </c>
      <c r="E1145" s="34" t="s">
        <v>2265</v>
      </c>
      <c r="F1145" s="42">
        <v>5</v>
      </c>
      <c r="G1145" s="42" t="s">
        <v>65</v>
      </c>
      <c r="H1145" s="136"/>
      <c r="I1145" s="77"/>
      <c r="J1145" s="42"/>
      <c r="K1145" s="42" t="s">
        <v>120</v>
      </c>
      <c r="L1145" s="39">
        <v>5</v>
      </c>
      <c r="M1145" s="151">
        <v>260</v>
      </c>
      <c r="N1145" s="154">
        <f t="shared" si="71"/>
        <v>260</v>
      </c>
      <c r="O1145" s="32"/>
      <c r="P1145" s="154">
        <f t="shared" si="70"/>
        <v>0</v>
      </c>
      <c r="Q1145" s="48" t="s">
        <v>36</v>
      </c>
      <c r="R1145" s="48"/>
      <c r="AH1145" s="182" t="s">
        <v>2263</v>
      </c>
    </row>
    <row r="1146" spans="2:34" ht="14.45" customHeight="1">
      <c r="B1146" s="44" t="s">
        <v>4567</v>
      </c>
      <c r="C1146" s="49" t="s">
        <v>59</v>
      </c>
      <c r="D1146" s="34" t="s">
        <v>2264</v>
      </c>
      <c r="E1146" s="34" t="s">
        <v>2265</v>
      </c>
      <c r="F1146" s="33">
        <v>7</v>
      </c>
      <c r="G1146" s="42" t="s">
        <v>33</v>
      </c>
      <c r="H1146" s="73" t="s">
        <v>102</v>
      </c>
      <c r="I1146" s="77"/>
      <c r="J1146" s="42"/>
      <c r="K1146" s="42" t="s">
        <v>120</v>
      </c>
      <c r="L1146" s="39">
        <v>5</v>
      </c>
      <c r="M1146" s="151">
        <v>315</v>
      </c>
      <c r="N1146" s="154">
        <f t="shared" si="71"/>
        <v>315</v>
      </c>
      <c r="O1146" s="32"/>
      <c r="P1146" s="154">
        <f t="shared" si="70"/>
        <v>0</v>
      </c>
      <c r="Q1146" s="6" t="s">
        <v>24</v>
      </c>
      <c r="R1146" s="7">
        <f t="shared" ref="R1146:R1156" si="72">O1146*M1146</f>
        <v>0</v>
      </c>
      <c r="S1146" s="8"/>
      <c r="T1146" s="8"/>
      <c r="AB1146" s="37"/>
      <c r="AC1146" s="1"/>
      <c r="AD1146" s="1"/>
      <c r="AH1146" s="182" t="s">
        <v>2266</v>
      </c>
    </row>
    <row r="1147" spans="2:34" ht="14.45" customHeight="1">
      <c r="B1147" s="44" t="s">
        <v>4568</v>
      </c>
      <c r="C1147" s="49" t="s">
        <v>59</v>
      </c>
      <c r="D1147" s="34" t="s">
        <v>2268</v>
      </c>
      <c r="E1147" s="34" t="s">
        <v>2269</v>
      </c>
      <c r="F1147" s="33">
        <v>7</v>
      </c>
      <c r="G1147" s="42" t="s">
        <v>33</v>
      </c>
      <c r="H1147" s="73" t="s">
        <v>102</v>
      </c>
      <c r="I1147" s="76"/>
      <c r="J1147" s="51"/>
      <c r="K1147" s="42" t="s">
        <v>120</v>
      </c>
      <c r="L1147" s="39">
        <v>5</v>
      </c>
      <c r="M1147" s="151">
        <v>475</v>
      </c>
      <c r="N1147" s="154">
        <f t="shared" si="71"/>
        <v>475</v>
      </c>
      <c r="O1147" s="32"/>
      <c r="P1147" s="154">
        <f t="shared" si="70"/>
        <v>0</v>
      </c>
      <c r="Q1147" s="6" t="s">
        <v>24</v>
      </c>
      <c r="R1147" s="7">
        <f t="shared" si="72"/>
        <v>0</v>
      </c>
      <c r="S1147" s="8"/>
      <c r="T1147" s="8"/>
      <c r="AB1147" s="37"/>
      <c r="AC1147" s="1"/>
      <c r="AD1147" s="1"/>
      <c r="AH1147" s="182" t="s">
        <v>2267</v>
      </c>
    </row>
    <row r="1148" spans="2:34" ht="14.45" customHeight="1">
      <c r="B1148" s="44" t="s">
        <v>4570</v>
      </c>
      <c r="C1148" s="45"/>
      <c r="D1148" s="88" t="s">
        <v>2271</v>
      </c>
      <c r="E1148" s="88" t="s">
        <v>2272</v>
      </c>
      <c r="F1148" s="42">
        <v>5</v>
      </c>
      <c r="G1148" s="42" t="s">
        <v>65</v>
      </c>
      <c r="H1148" s="136"/>
      <c r="I1148" s="100"/>
      <c r="J1148" s="50"/>
      <c r="K1148" s="42" t="s">
        <v>29</v>
      </c>
      <c r="L1148" s="39">
        <v>5</v>
      </c>
      <c r="M1148" s="150">
        <v>603.71621978243365</v>
      </c>
      <c r="N1148" s="154">
        <f t="shared" si="71"/>
        <v>603.71621978243365</v>
      </c>
      <c r="O1148" s="32"/>
      <c r="P1148" s="154">
        <f t="shared" si="70"/>
        <v>0</v>
      </c>
      <c r="Q1148" s="6" t="s">
        <v>24</v>
      </c>
      <c r="R1148" s="7">
        <f t="shared" si="72"/>
        <v>0</v>
      </c>
      <c r="S1148" s="8"/>
      <c r="T1148" s="8"/>
      <c r="AB1148" s="37"/>
      <c r="AC1148" s="1"/>
      <c r="AD1148" s="1"/>
      <c r="AH1148" s="182" t="s">
        <v>2273</v>
      </c>
    </row>
    <row r="1149" spans="2:34" ht="14.45" customHeight="1">
      <c r="B1149" s="44"/>
      <c r="C1149" s="45"/>
      <c r="D1149" s="34" t="s">
        <v>2271</v>
      </c>
      <c r="E1149" s="34" t="s">
        <v>2272</v>
      </c>
      <c r="F1149" s="42">
        <v>5</v>
      </c>
      <c r="G1149" s="42" t="s">
        <v>65</v>
      </c>
      <c r="H1149" s="136"/>
      <c r="I1149" s="77"/>
      <c r="J1149" s="42"/>
      <c r="K1149" s="42" t="s">
        <v>120</v>
      </c>
      <c r="L1149" s="39">
        <v>5</v>
      </c>
      <c r="M1149" s="151">
        <v>510</v>
      </c>
      <c r="N1149" s="154">
        <f t="shared" si="71"/>
        <v>510</v>
      </c>
      <c r="O1149" s="32"/>
      <c r="P1149" s="154">
        <f t="shared" si="70"/>
        <v>0</v>
      </c>
      <c r="Q1149" s="6" t="s">
        <v>24</v>
      </c>
      <c r="R1149" s="7">
        <f t="shared" si="72"/>
        <v>0</v>
      </c>
      <c r="S1149" s="8"/>
      <c r="T1149" s="8"/>
      <c r="AB1149" s="37"/>
      <c r="AC1149" s="1"/>
      <c r="AD1149" s="1"/>
      <c r="AH1149" s="182" t="s">
        <v>2274</v>
      </c>
    </row>
    <row r="1150" spans="2:34" ht="14.45" customHeight="1">
      <c r="B1150" s="44" t="s">
        <v>4571</v>
      </c>
      <c r="C1150" s="49" t="s">
        <v>59</v>
      </c>
      <c r="D1150" s="34" t="s">
        <v>2271</v>
      </c>
      <c r="E1150" s="34" t="s">
        <v>2272</v>
      </c>
      <c r="F1150" s="33">
        <v>7</v>
      </c>
      <c r="G1150" s="42" t="s">
        <v>33</v>
      </c>
      <c r="H1150" s="73" t="s">
        <v>102</v>
      </c>
      <c r="I1150" s="76"/>
      <c r="J1150" s="51"/>
      <c r="K1150" s="42" t="s">
        <v>120</v>
      </c>
      <c r="L1150" s="39">
        <v>5</v>
      </c>
      <c r="M1150" s="151">
        <v>386</v>
      </c>
      <c r="N1150" s="154">
        <f t="shared" si="71"/>
        <v>386</v>
      </c>
      <c r="O1150" s="32"/>
      <c r="P1150" s="154">
        <f t="shared" si="70"/>
        <v>0</v>
      </c>
      <c r="Q1150" s="6" t="s">
        <v>24</v>
      </c>
      <c r="R1150" s="7">
        <f t="shared" si="72"/>
        <v>0</v>
      </c>
      <c r="S1150" s="8"/>
      <c r="T1150" s="8"/>
      <c r="AB1150" s="37"/>
      <c r="AC1150" s="1"/>
      <c r="AD1150" s="1"/>
      <c r="AH1150" s="182" t="s">
        <v>2275</v>
      </c>
    </row>
    <row r="1151" spans="2:34" s="47" customFormat="1" ht="14.45" customHeight="1">
      <c r="B1151" s="44" t="s">
        <v>4572</v>
      </c>
      <c r="C1151" s="49" t="s">
        <v>59</v>
      </c>
      <c r="D1151" s="34" t="s">
        <v>2271</v>
      </c>
      <c r="E1151" s="34" t="s">
        <v>2272</v>
      </c>
      <c r="F1151" s="42">
        <v>10</v>
      </c>
      <c r="G1151" s="42" t="s">
        <v>48</v>
      </c>
      <c r="H1151" s="136"/>
      <c r="I1151" s="77"/>
      <c r="J1151" s="42"/>
      <c r="K1151" s="42" t="s">
        <v>29</v>
      </c>
      <c r="L1151" s="39">
        <v>1</v>
      </c>
      <c r="M1151" s="151">
        <v>1584</v>
      </c>
      <c r="N1151" s="154">
        <f t="shared" si="71"/>
        <v>1584</v>
      </c>
      <c r="O1151" s="32"/>
      <c r="P1151" s="154">
        <f t="shared" si="70"/>
        <v>0</v>
      </c>
      <c r="Q1151" s="55" t="s">
        <v>24</v>
      </c>
      <c r="R1151" s="56">
        <f t="shared" si="72"/>
        <v>0</v>
      </c>
      <c r="AH1151" s="182" t="s">
        <v>2276</v>
      </c>
    </row>
    <row r="1152" spans="2:34" ht="14.45" customHeight="1">
      <c r="B1152" s="44"/>
      <c r="C1152" s="45"/>
      <c r="D1152" s="34" t="s">
        <v>2271</v>
      </c>
      <c r="E1152" s="34" t="s">
        <v>2272</v>
      </c>
      <c r="F1152" s="42">
        <v>10</v>
      </c>
      <c r="G1152" s="42" t="s">
        <v>48</v>
      </c>
      <c r="H1152" s="73" t="s">
        <v>70</v>
      </c>
      <c r="I1152" s="79"/>
      <c r="J1152" s="54"/>
      <c r="K1152" s="42" t="s">
        <v>120</v>
      </c>
      <c r="L1152" s="39">
        <v>1</v>
      </c>
      <c r="M1152" s="151">
        <v>545</v>
      </c>
      <c r="N1152" s="154">
        <f t="shared" si="71"/>
        <v>545</v>
      </c>
      <c r="O1152" s="32"/>
      <c r="P1152" s="154">
        <f t="shared" si="70"/>
        <v>0</v>
      </c>
      <c r="Q1152" s="6" t="s">
        <v>24</v>
      </c>
      <c r="R1152" s="7">
        <f t="shared" si="72"/>
        <v>0</v>
      </c>
      <c r="S1152" s="8"/>
      <c r="T1152" s="8"/>
      <c r="AB1152" s="37"/>
      <c r="AC1152" s="1"/>
      <c r="AD1152" s="1"/>
      <c r="AH1152" s="182" t="s">
        <v>2277</v>
      </c>
    </row>
    <row r="1153" spans="2:34" s="47" customFormat="1" ht="14.45" customHeight="1">
      <c r="B1153" s="44" t="s">
        <v>4569</v>
      </c>
      <c r="C1153" s="49"/>
      <c r="D1153" s="34" t="s">
        <v>2271</v>
      </c>
      <c r="E1153" s="34" t="s">
        <v>2272</v>
      </c>
      <c r="F1153" s="42">
        <v>16</v>
      </c>
      <c r="G1153" s="73" t="s">
        <v>69</v>
      </c>
      <c r="H1153" s="73" t="s">
        <v>41</v>
      </c>
      <c r="I1153" s="79"/>
      <c r="J1153" s="54"/>
      <c r="K1153" s="42" t="s">
        <v>35</v>
      </c>
      <c r="L1153" s="39">
        <v>1</v>
      </c>
      <c r="M1153" s="151">
        <v>2873</v>
      </c>
      <c r="N1153" s="154">
        <f t="shared" si="71"/>
        <v>2873</v>
      </c>
      <c r="O1153" s="32"/>
      <c r="P1153" s="154">
        <f t="shared" si="70"/>
        <v>0</v>
      </c>
      <c r="Q1153" s="55" t="s">
        <v>24</v>
      </c>
      <c r="R1153" s="56">
        <f t="shared" si="72"/>
        <v>0</v>
      </c>
      <c r="AH1153" s="182" t="s">
        <v>2270</v>
      </c>
    </row>
    <row r="1154" spans="2:34" ht="14.45" customHeight="1">
      <c r="B1154" s="44" t="s">
        <v>4573</v>
      </c>
      <c r="C1154" s="49"/>
      <c r="D1154" s="34" t="s">
        <v>2271</v>
      </c>
      <c r="E1154" s="34" t="s">
        <v>2272</v>
      </c>
      <c r="F1154" s="33">
        <v>17</v>
      </c>
      <c r="G1154" s="73" t="s">
        <v>1463</v>
      </c>
      <c r="H1154" s="73" t="s">
        <v>208</v>
      </c>
      <c r="I1154" s="76"/>
      <c r="J1154" s="51"/>
      <c r="K1154" s="42" t="s">
        <v>120</v>
      </c>
      <c r="L1154" s="39">
        <v>1</v>
      </c>
      <c r="M1154" s="151">
        <v>1988</v>
      </c>
      <c r="N1154" s="154">
        <f t="shared" si="71"/>
        <v>1988</v>
      </c>
      <c r="O1154" s="32"/>
      <c r="P1154" s="154">
        <f t="shared" si="70"/>
        <v>0</v>
      </c>
      <c r="Q1154" s="6" t="s">
        <v>24</v>
      </c>
      <c r="R1154" s="7">
        <f t="shared" si="72"/>
        <v>0</v>
      </c>
      <c r="S1154" s="8"/>
      <c r="T1154" s="8"/>
      <c r="AB1154" s="37"/>
      <c r="AC1154" s="1"/>
      <c r="AD1154" s="1"/>
      <c r="AH1154" s="182" t="s">
        <v>2278</v>
      </c>
    </row>
    <row r="1155" spans="2:34" ht="14.45" customHeight="1">
      <c r="B1155" s="44"/>
      <c r="C1155" s="45"/>
      <c r="D1155" s="34" t="s">
        <v>2280</v>
      </c>
      <c r="E1155" s="34" t="s">
        <v>2281</v>
      </c>
      <c r="F1155" s="42">
        <v>10</v>
      </c>
      <c r="G1155" s="42" t="s">
        <v>48</v>
      </c>
      <c r="H1155" s="73" t="s">
        <v>102</v>
      </c>
      <c r="I1155" s="77"/>
      <c r="J1155" s="42"/>
      <c r="K1155" s="42" t="s">
        <v>35</v>
      </c>
      <c r="L1155" s="39">
        <v>1</v>
      </c>
      <c r="M1155" s="151">
        <v>1391</v>
      </c>
      <c r="N1155" s="154">
        <f t="shared" si="71"/>
        <v>1391</v>
      </c>
      <c r="O1155" s="32"/>
      <c r="P1155" s="154">
        <f t="shared" si="70"/>
        <v>0</v>
      </c>
      <c r="Q1155" s="6" t="s">
        <v>24</v>
      </c>
      <c r="R1155" s="7">
        <f t="shared" si="72"/>
        <v>0</v>
      </c>
      <c r="S1155" s="8"/>
      <c r="T1155" s="8"/>
      <c r="AB1155" s="37"/>
      <c r="AC1155" s="1"/>
      <c r="AD1155" s="1"/>
      <c r="AH1155" s="182" t="s">
        <v>2279</v>
      </c>
    </row>
    <row r="1156" spans="2:34" s="47" customFormat="1" ht="14.45" customHeight="1">
      <c r="B1156" s="44"/>
      <c r="C1156" s="45"/>
      <c r="D1156" s="34" t="s">
        <v>2283</v>
      </c>
      <c r="E1156" s="34" t="s">
        <v>2284</v>
      </c>
      <c r="F1156" s="33">
        <v>7</v>
      </c>
      <c r="G1156" s="42" t="s">
        <v>33</v>
      </c>
      <c r="H1156" s="73" t="s">
        <v>102</v>
      </c>
      <c r="I1156" s="77"/>
      <c r="J1156" s="42"/>
      <c r="K1156" s="42" t="s">
        <v>120</v>
      </c>
      <c r="L1156" s="39">
        <v>5</v>
      </c>
      <c r="M1156" s="151">
        <v>511</v>
      </c>
      <c r="N1156" s="154">
        <f t="shared" si="71"/>
        <v>511</v>
      </c>
      <c r="O1156" s="32"/>
      <c r="P1156" s="154">
        <f t="shared" si="70"/>
        <v>0</v>
      </c>
      <c r="Q1156" s="55" t="s">
        <v>24</v>
      </c>
      <c r="R1156" s="56">
        <f t="shared" si="72"/>
        <v>0</v>
      </c>
      <c r="AH1156" s="182" t="s">
        <v>2282</v>
      </c>
    </row>
    <row r="1157" spans="2:34" ht="14.45" customHeight="1">
      <c r="B1157" s="44"/>
      <c r="C1157" s="45"/>
      <c r="D1157" s="34" t="s">
        <v>2286</v>
      </c>
      <c r="E1157" s="34" t="s">
        <v>2287</v>
      </c>
      <c r="F1157" s="42">
        <v>10</v>
      </c>
      <c r="G1157" s="42" t="s">
        <v>48</v>
      </c>
      <c r="H1157" s="73" t="s">
        <v>517</v>
      </c>
      <c r="I1157" s="77"/>
      <c r="J1157" s="42"/>
      <c r="K1157" s="42" t="s">
        <v>120</v>
      </c>
      <c r="L1157" s="39">
        <v>1</v>
      </c>
      <c r="M1157" s="151">
        <v>863</v>
      </c>
      <c r="N1157" s="154">
        <f t="shared" si="71"/>
        <v>863</v>
      </c>
      <c r="O1157" s="32"/>
      <c r="P1157" s="154">
        <f t="shared" si="70"/>
        <v>0</v>
      </c>
      <c r="Q1157" s="26" t="s">
        <v>36</v>
      </c>
      <c r="R1157" s="26"/>
      <c r="S1157" s="8"/>
      <c r="T1157" s="8"/>
      <c r="AB1157" s="37"/>
      <c r="AC1157" s="1"/>
      <c r="AD1157" s="1"/>
      <c r="AH1157" s="182" t="s">
        <v>2285</v>
      </c>
    </row>
    <row r="1158" spans="2:34" ht="14.45" customHeight="1">
      <c r="B1158" s="44"/>
      <c r="C1158" s="45"/>
      <c r="D1158" s="34" t="s">
        <v>2289</v>
      </c>
      <c r="E1158" s="34" t="s">
        <v>2290</v>
      </c>
      <c r="F1158" s="42">
        <v>5</v>
      </c>
      <c r="G1158" s="42" t="s">
        <v>65</v>
      </c>
      <c r="H1158" s="73" t="s">
        <v>102</v>
      </c>
      <c r="I1158" s="77"/>
      <c r="J1158" s="42"/>
      <c r="K1158" s="42" t="s">
        <v>120</v>
      </c>
      <c r="L1158" s="39">
        <v>5</v>
      </c>
      <c r="M1158" s="151">
        <v>375</v>
      </c>
      <c r="N1158" s="154">
        <f t="shared" si="71"/>
        <v>375</v>
      </c>
      <c r="O1158" s="32"/>
      <c r="P1158" s="154">
        <f t="shared" si="70"/>
        <v>0</v>
      </c>
      <c r="Q1158" s="6" t="s">
        <v>24</v>
      </c>
      <c r="R1158" s="7">
        <f t="shared" ref="R1158:R1163" si="73">O1158*M1158</f>
        <v>0</v>
      </c>
      <c r="S1158" s="8"/>
      <c r="T1158" s="8"/>
      <c r="AB1158" s="37"/>
      <c r="AC1158" s="1"/>
      <c r="AD1158" s="1"/>
      <c r="AH1158" s="182" t="s">
        <v>2288</v>
      </c>
    </row>
    <row r="1159" spans="2:34" ht="14.45" customHeight="1">
      <c r="B1159" s="44" t="s">
        <v>4574</v>
      </c>
      <c r="C1159" s="40"/>
      <c r="D1159" s="41" t="s">
        <v>2292</v>
      </c>
      <c r="E1159" s="41" t="s">
        <v>2293</v>
      </c>
      <c r="F1159" s="33">
        <v>7</v>
      </c>
      <c r="G1159" s="43" t="s">
        <v>33</v>
      </c>
      <c r="H1159" s="39" t="s">
        <v>102</v>
      </c>
      <c r="I1159" s="78"/>
      <c r="J1159" s="39"/>
      <c r="K1159" s="39" t="s">
        <v>120</v>
      </c>
      <c r="L1159" s="58">
        <v>5</v>
      </c>
      <c r="M1159" s="151">
        <v>474</v>
      </c>
      <c r="N1159" s="154">
        <f t="shared" si="71"/>
        <v>474</v>
      </c>
      <c r="O1159" s="32"/>
      <c r="P1159" s="154">
        <f t="shared" si="70"/>
        <v>0</v>
      </c>
      <c r="Q1159" s="6" t="s">
        <v>24</v>
      </c>
      <c r="R1159" s="7">
        <f t="shared" si="73"/>
        <v>0</v>
      </c>
      <c r="S1159" s="8"/>
      <c r="T1159" s="8"/>
      <c r="AB1159" s="37"/>
      <c r="AC1159" s="1"/>
      <c r="AD1159" s="1"/>
      <c r="AH1159" s="182" t="s">
        <v>2291</v>
      </c>
    </row>
    <row r="1160" spans="2:34" ht="14.45" customHeight="1">
      <c r="B1160" s="44" t="s">
        <v>4575</v>
      </c>
      <c r="C1160" s="45"/>
      <c r="D1160" s="88" t="s">
        <v>2295</v>
      </c>
      <c r="E1160" s="88" t="s">
        <v>2296</v>
      </c>
      <c r="F1160" s="33">
        <v>3</v>
      </c>
      <c r="G1160" s="44" t="s">
        <v>28</v>
      </c>
      <c r="H1160" s="136"/>
      <c r="I1160" s="100"/>
      <c r="J1160" s="50"/>
      <c r="K1160" s="42" t="s">
        <v>29</v>
      </c>
      <c r="L1160" s="39">
        <v>5</v>
      </c>
      <c r="M1160" s="150">
        <v>527.78776801029164</v>
      </c>
      <c r="N1160" s="154">
        <f t="shared" si="71"/>
        <v>527.78776801029164</v>
      </c>
      <c r="O1160" s="32"/>
      <c r="P1160" s="154">
        <f t="shared" si="70"/>
        <v>0</v>
      </c>
      <c r="Q1160" s="6" t="s">
        <v>24</v>
      </c>
      <c r="R1160" s="7">
        <f t="shared" si="73"/>
        <v>0</v>
      </c>
      <c r="S1160" s="8"/>
      <c r="T1160" s="8"/>
      <c r="AB1160" s="37"/>
      <c r="AC1160" s="1"/>
      <c r="AD1160" s="1"/>
      <c r="AH1160" s="182" t="s">
        <v>2294</v>
      </c>
    </row>
    <row r="1161" spans="2:34" ht="14.45" customHeight="1">
      <c r="B1161" s="44"/>
      <c r="C1161" s="45"/>
      <c r="D1161" s="34" t="s">
        <v>2298</v>
      </c>
      <c r="E1161" s="34" t="s">
        <v>2299</v>
      </c>
      <c r="F1161" s="42">
        <v>10</v>
      </c>
      <c r="G1161" s="42" t="s">
        <v>48</v>
      </c>
      <c r="H1161" s="73" t="s">
        <v>41</v>
      </c>
      <c r="I1161" s="79"/>
      <c r="J1161" s="54"/>
      <c r="K1161" s="42" t="s">
        <v>120</v>
      </c>
      <c r="L1161" s="39">
        <v>1</v>
      </c>
      <c r="M1161" s="151">
        <v>863</v>
      </c>
      <c r="N1161" s="154">
        <f t="shared" si="71"/>
        <v>863</v>
      </c>
      <c r="O1161" s="32"/>
      <c r="P1161" s="154">
        <f t="shared" si="70"/>
        <v>0</v>
      </c>
      <c r="Q1161" s="6" t="s">
        <v>24</v>
      </c>
      <c r="R1161" s="7">
        <f t="shared" si="73"/>
        <v>0</v>
      </c>
      <c r="S1161" s="8"/>
      <c r="T1161" s="8"/>
      <c r="AB1161" s="37"/>
      <c r="AC1161" s="1"/>
      <c r="AD1161" s="1"/>
      <c r="AH1161" s="182" t="s">
        <v>2297</v>
      </c>
    </row>
    <row r="1162" spans="2:34" ht="14.45" customHeight="1">
      <c r="B1162" s="44"/>
      <c r="C1162" s="45"/>
      <c r="D1162" s="34" t="s">
        <v>2301</v>
      </c>
      <c r="E1162" s="34" t="s">
        <v>2302</v>
      </c>
      <c r="F1162" s="42">
        <v>14</v>
      </c>
      <c r="G1162" s="42" t="s">
        <v>86</v>
      </c>
      <c r="H1162" s="73" t="s">
        <v>70</v>
      </c>
      <c r="I1162" s="116"/>
      <c r="J1162" s="52"/>
      <c r="K1162" s="42" t="s">
        <v>120</v>
      </c>
      <c r="L1162" s="39">
        <v>1</v>
      </c>
      <c r="M1162" s="151">
        <v>1192</v>
      </c>
      <c r="N1162" s="154">
        <f t="shared" si="71"/>
        <v>1192</v>
      </c>
      <c r="O1162" s="32"/>
      <c r="P1162" s="154">
        <f t="shared" si="70"/>
        <v>0</v>
      </c>
      <c r="Q1162" s="6" t="s">
        <v>24</v>
      </c>
      <c r="R1162" s="7">
        <f t="shared" si="73"/>
        <v>0</v>
      </c>
      <c r="S1162" s="8"/>
      <c r="T1162" s="8"/>
      <c r="AB1162" s="37"/>
      <c r="AC1162" s="1"/>
      <c r="AD1162" s="1"/>
      <c r="AH1162" s="182" t="s">
        <v>2300</v>
      </c>
    </row>
    <row r="1163" spans="2:34" ht="14.45" customHeight="1">
      <c r="B1163" s="44"/>
      <c r="C1163" s="45"/>
      <c r="D1163" s="34" t="s">
        <v>2304</v>
      </c>
      <c r="E1163" s="34" t="s">
        <v>2305</v>
      </c>
      <c r="F1163" s="33">
        <v>7</v>
      </c>
      <c r="G1163" s="42" t="s">
        <v>33</v>
      </c>
      <c r="H1163" s="73" t="s">
        <v>102</v>
      </c>
      <c r="I1163" s="76"/>
      <c r="J1163" s="51"/>
      <c r="K1163" s="42" t="s">
        <v>120</v>
      </c>
      <c r="L1163" s="39">
        <v>5</v>
      </c>
      <c r="M1163" s="151">
        <v>681</v>
      </c>
      <c r="N1163" s="154">
        <f t="shared" si="71"/>
        <v>681</v>
      </c>
      <c r="O1163" s="32"/>
      <c r="P1163" s="154">
        <f t="shared" si="70"/>
        <v>0</v>
      </c>
      <c r="Q1163" s="6" t="s">
        <v>24</v>
      </c>
      <c r="R1163" s="7">
        <f t="shared" si="73"/>
        <v>0</v>
      </c>
      <c r="S1163" s="8"/>
      <c r="T1163" s="8"/>
      <c r="AB1163" s="37"/>
      <c r="AC1163" s="1"/>
      <c r="AD1163" s="1"/>
      <c r="AH1163" s="182" t="s">
        <v>2303</v>
      </c>
    </row>
    <row r="1164" spans="2:34" ht="14.45" customHeight="1">
      <c r="B1164" s="44"/>
      <c r="C1164" s="45"/>
      <c r="D1164" s="34" t="s">
        <v>2307</v>
      </c>
      <c r="E1164" s="34" t="s">
        <v>2308</v>
      </c>
      <c r="F1164" s="33">
        <v>7</v>
      </c>
      <c r="G1164" s="42" t="s">
        <v>33</v>
      </c>
      <c r="H1164" s="73" t="s">
        <v>102</v>
      </c>
      <c r="I1164" s="116"/>
      <c r="J1164" s="52"/>
      <c r="K1164" s="42" t="s">
        <v>120</v>
      </c>
      <c r="L1164" s="39">
        <v>5</v>
      </c>
      <c r="M1164" s="151">
        <v>681</v>
      </c>
      <c r="N1164" s="154">
        <f t="shared" si="71"/>
        <v>681</v>
      </c>
      <c r="O1164" s="32"/>
      <c r="P1164" s="154">
        <f t="shared" si="70"/>
        <v>0</v>
      </c>
      <c r="Q1164" s="26" t="s">
        <v>36</v>
      </c>
      <c r="R1164" s="26"/>
      <c r="S1164" s="8"/>
      <c r="T1164" s="8"/>
      <c r="AB1164" s="37"/>
      <c r="AC1164" s="1"/>
      <c r="AD1164" s="1"/>
      <c r="AH1164" s="182" t="s">
        <v>2306</v>
      </c>
    </row>
    <row r="1165" spans="2:34" ht="14.45" customHeight="1">
      <c r="B1165" s="44" t="s">
        <v>4576</v>
      </c>
      <c r="C1165" s="45"/>
      <c r="D1165" s="88" t="s">
        <v>2310</v>
      </c>
      <c r="E1165" s="88" t="s">
        <v>2311</v>
      </c>
      <c r="F1165" s="33">
        <v>3</v>
      </c>
      <c r="G1165" s="44" t="s">
        <v>28</v>
      </c>
      <c r="H1165" s="136"/>
      <c r="I1165" s="77"/>
      <c r="J1165" s="42"/>
      <c r="K1165" s="42" t="s">
        <v>29</v>
      </c>
      <c r="L1165" s="39">
        <v>5</v>
      </c>
      <c r="M1165" s="150">
        <v>452.93704171612683</v>
      </c>
      <c r="N1165" s="154">
        <f t="shared" si="71"/>
        <v>452.93704171612683</v>
      </c>
      <c r="O1165" s="32"/>
      <c r="P1165" s="154">
        <f t="shared" ref="P1165:P1228" si="74">IF($N$4="","-",IF(O1165&lt;100,N1165*O1165,IF(O1165&gt;=100,(O1165*N1165)*0.9)))</f>
        <v>0</v>
      </c>
      <c r="Q1165" s="26" t="s">
        <v>36</v>
      </c>
      <c r="R1165" s="26"/>
      <c r="S1165" s="8"/>
      <c r="T1165" s="8"/>
      <c r="AB1165" s="37"/>
      <c r="AC1165" s="1"/>
      <c r="AD1165" s="1"/>
      <c r="AH1165" s="182" t="s">
        <v>2309</v>
      </c>
    </row>
    <row r="1166" spans="2:34" ht="14.45" customHeight="1">
      <c r="B1166" s="44"/>
      <c r="C1166" s="45"/>
      <c r="D1166" s="34" t="s">
        <v>2313</v>
      </c>
      <c r="E1166" s="34" t="s">
        <v>2314</v>
      </c>
      <c r="F1166" s="42">
        <v>5</v>
      </c>
      <c r="G1166" s="42" t="s">
        <v>65</v>
      </c>
      <c r="H1166" s="73" t="s">
        <v>102</v>
      </c>
      <c r="I1166" s="76"/>
      <c r="J1166" s="51"/>
      <c r="K1166" s="42" t="s">
        <v>120</v>
      </c>
      <c r="L1166" s="39">
        <v>5</v>
      </c>
      <c r="M1166" s="151">
        <v>375</v>
      </c>
      <c r="N1166" s="154">
        <f t="shared" si="71"/>
        <v>375</v>
      </c>
      <c r="O1166" s="32"/>
      <c r="P1166" s="154">
        <f t="shared" si="74"/>
        <v>0</v>
      </c>
      <c r="Q1166" s="26" t="s">
        <v>36</v>
      </c>
      <c r="R1166" s="26"/>
      <c r="S1166" s="8"/>
      <c r="T1166" s="8"/>
      <c r="AB1166" s="37"/>
      <c r="AC1166" s="1"/>
      <c r="AD1166" s="1"/>
      <c r="AH1166" s="182" t="s">
        <v>2312</v>
      </c>
    </row>
    <row r="1167" spans="2:34" ht="14.45" customHeight="1">
      <c r="B1167" s="44" t="s">
        <v>4577</v>
      </c>
      <c r="C1167" s="45"/>
      <c r="D1167" s="34" t="s">
        <v>2313</v>
      </c>
      <c r="E1167" s="34" t="s">
        <v>2314</v>
      </c>
      <c r="F1167" s="33">
        <v>7</v>
      </c>
      <c r="G1167" s="42" t="s">
        <v>33</v>
      </c>
      <c r="H1167" s="73" t="s">
        <v>110</v>
      </c>
      <c r="I1167" s="76"/>
      <c r="J1167" s="51"/>
      <c r="K1167" s="42" t="s">
        <v>120</v>
      </c>
      <c r="L1167" s="39">
        <v>5</v>
      </c>
      <c r="M1167" s="151">
        <v>291</v>
      </c>
      <c r="N1167" s="154">
        <f t="shared" ref="N1167:N1230" si="75">IF($N$4="в кассу предприятия",M1167,IF($N$4="на счет ООО (КФХ)",M1167*1.075,"-"))</f>
        <v>291</v>
      </c>
      <c r="O1167" s="32"/>
      <c r="P1167" s="154">
        <f t="shared" si="74"/>
        <v>0</v>
      </c>
      <c r="Q1167" s="26" t="s">
        <v>36</v>
      </c>
      <c r="R1167" s="26"/>
      <c r="S1167" s="8"/>
      <c r="T1167" s="8"/>
      <c r="AB1167" s="37"/>
      <c r="AC1167" s="1"/>
      <c r="AD1167" s="1"/>
      <c r="AH1167" s="182" t="s">
        <v>2315</v>
      </c>
    </row>
    <row r="1168" spans="2:34" s="47" customFormat="1" ht="14.45" customHeight="1">
      <c r="B1168" s="44"/>
      <c r="C1168" s="45"/>
      <c r="D1168" s="34" t="s">
        <v>2317</v>
      </c>
      <c r="E1168" s="34" t="s">
        <v>2318</v>
      </c>
      <c r="F1168" s="33">
        <v>7</v>
      </c>
      <c r="G1168" s="42" t="s">
        <v>33</v>
      </c>
      <c r="H1168" s="73" t="s">
        <v>110</v>
      </c>
      <c r="I1168" s="76"/>
      <c r="J1168" s="51"/>
      <c r="K1168" s="42" t="s">
        <v>120</v>
      </c>
      <c r="L1168" s="39">
        <v>5</v>
      </c>
      <c r="M1168" s="151">
        <v>852</v>
      </c>
      <c r="N1168" s="154">
        <f t="shared" si="75"/>
        <v>852</v>
      </c>
      <c r="O1168" s="32"/>
      <c r="P1168" s="154">
        <f t="shared" si="74"/>
        <v>0</v>
      </c>
      <c r="Q1168" s="48" t="s">
        <v>36</v>
      </c>
      <c r="R1168" s="48"/>
      <c r="AH1168" s="182" t="s">
        <v>2316</v>
      </c>
    </row>
    <row r="1169" spans="2:34" ht="14.45" customHeight="1">
      <c r="B1169" s="44" t="s">
        <v>4578</v>
      </c>
      <c r="C1169" s="49"/>
      <c r="D1169" s="34" t="s">
        <v>2320</v>
      </c>
      <c r="E1169" s="34" t="s">
        <v>2321</v>
      </c>
      <c r="F1169" s="33">
        <v>7</v>
      </c>
      <c r="G1169" s="42" t="s">
        <v>33</v>
      </c>
      <c r="H1169" s="136"/>
      <c r="I1169" s="77"/>
      <c r="J1169" s="42"/>
      <c r="K1169" s="42" t="s">
        <v>120</v>
      </c>
      <c r="L1169" s="39">
        <v>5</v>
      </c>
      <c r="M1169" s="151">
        <v>315</v>
      </c>
      <c r="N1169" s="154">
        <f t="shared" si="75"/>
        <v>315</v>
      </c>
      <c r="O1169" s="32"/>
      <c r="P1169" s="154">
        <f t="shared" si="74"/>
        <v>0</v>
      </c>
      <c r="Q1169" s="26" t="s">
        <v>36</v>
      </c>
      <c r="R1169" s="26"/>
      <c r="S1169" s="8"/>
      <c r="T1169" s="8"/>
      <c r="AB1169" s="37"/>
      <c r="AC1169" s="1"/>
      <c r="AD1169" s="1"/>
      <c r="AH1169" s="182" t="s">
        <v>2319</v>
      </c>
    </row>
    <row r="1170" spans="2:34" s="47" customFormat="1" ht="14.45" customHeight="1">
      <c r="B1170" s="44"/>
      <c r="C1170" s="45"/>
      <c r="D1170" s="34" t="s">
        <v>2320</v>
      </c>
      <c r="E1170" s="34" t="s">
        <v>2321</v>
      </c>
      <c r="F1170" s="33">
        <v>7</v>
      </c>
      <c r="G1170" s="42" t="s">
        <v>33</v>
      </c>
      <c r="H1170" s="136"/>
      <c r="I1170" s="77"/>
      <c r="J1170" s="42"/>
      <c r="K1170" s="42" t="s">
        <v>120</v>
      </c>
      <c r="L1170" s="39">
        <v>5</v>
      </c>
      <c r="M1170" s="151">
        <v>375</v>
      </c>
      <c r="N1170" s="154">
        <f t="shared" si="75"/>
        <v>375</v>
      </c>
      <c r="O1170" s="32"/>
      <c r="P1170" s="154">
        <f t="shared" si="74"/>
        <v>0</v>
      </c>
      <c r="Q1170" s="48" t="s">
        <v>36</v>
      </c>
      <c r="R1170" s="48"/>
      <c r="AH1170" s="182" t="s">
        <v>2322</v>
      </c>
    </row>
    <row r="1171" spans="2:34" ht="14.45" customHeight="1">
      <c r="B1171" s="44"/>
      <c r="C1171" s="45"/>
      <c r="D1171" s="41" t="s">
        <v>2324</v>
      </c>
      <c r="E1171" s="41" t="s">
        <v>2325</v>
      </c>
      <c r="F1171" s="42">
        <v>5</v>
      </c>
      <c r="G1171" s="42" t="s">
        <v>65</v>
      </c>
      <c r="H1171" s="39" t="s">
        <v>312</v>
      </c>
      <c r="I1171" s="76"/>
      <c r="J1171" s="51"/>
      <c r="K1171" s="42" t="s">
        <v>35</v>
      </c>
      <c r="L1171" s="39">
        <v>5</v>
      </c>
      <c r="M1171" s="150">
        <v>693</v>
      </c>
      <c r="N1171" s="154">
        <f t="shared" si="75"/>
        <v>693</v>
      </c>
      <c r="O1171" s="32"/>
      <c r="P1171" s="154">
        <f t="shared" si="74"/>
        <v>0</v>
      </c>
      <c r="Q1171" s="26" t="s">
        <v>36</v>
      </c>
      <c r="R1171" s="26"/>
      <c r="S1171" s="8"/>
      <c r="T1171" s="8"/>
      <c r="AB1171" s="37"/>
      <c r="AC1171" s="1"/>
      <c r="AD1171" s="1"/>
      <c r="AH1171" s="182" t="s">
        <v>2323</v>
      </c>
    </row>
    <row r="1172" spans="2:34" s="47" customFormat="1" ht="14.45" customHeight="1">
      <c r="B1172" s="44" t="s">
        <v>4579</v>
      </c>
      <c r="C1172" s="49"/>
      <c r="D1172" s="34" t="s">
        <v>2324</v>
      </c>
      <c r="E1172" s="34" t="s">
        <v>2325</v>
      </c>
      <c r="F1172" s="42">
        <v>14</v>
      </c>
      <c r="G1172" s="42" t="s">
        <v>86</v>
      </c>
      <c r="H1172" s="73" t="s">
        <v>170</v>
      </c>
      <c r="I1172" s="79"/>
      <c r="J1172" s="54"/>
      <c r="K1172" s="42" t="s">
        <v>120</v>
      </c>
      <c r="L1172" s="39">
        <v>1</v>
      </c>
      <c r="M1172" s="151">
        <v>1530</v>
      </c>
      <c r="N1172" s="154">
        <f t="shared" si="75"/>
        <v>1530</v>
      </c>
      <c r="O1172" s="32"/>
      <c r="P1172" s="154">
        <f t="shared" si="74"/>
        <v>0</v>
      </c>
      <c r="Q1172" s="48" t="s">
        <v>36</v>
      </c>
      <c r="R1172" s="48"/>
      <c r="AH1172" s="182" t="s">
        <v>2326</v>
      </c>
    </row>
    <row r="1173" spans="2:34" s="47" customFormat="1" ht="14.45" customHeight="1">
      <c r="B1173" s="44" t="s">
        <v>4580</v>
      </c>
      <c r="C1173" s="45"/>
      <c r="D1173" s="88" t="s">
        <v>2328</v>
      </c>
      <c r="E1173" s="88" t="s">
        <v>2329</v>
      </c>
      <c r="F1173" s="33">
        <v>3</v>
      </c>
      <c r="G1173" s="44" t="s">
        <v>28</v>
      </c>
      <c r="H1173" s="136"/>
      <c r="I1173" s="100"/>
      <c r="J1173" s="50"/>
      <c r="K1173" s="42" t="s">
        <v>29</v>
      </c>
      <c r="L1173" s="39">
        <v>5</v>
      </c>
      <c r="M1173" s="150">
        <v>490.45993214096092</v>
      </c>
      <c r="N1173" s="154">
        <f t="shared" si="75"/>
        <v>490.45993214096092</v>
      </c>
      <c r="O1173" s="32"/>
      <c r="P1173" s="154">
        <f t="shared" si="74"/>
        <v>0</v>
      </c>
      <c r="Q1173" s="55" t="s">
        <v>24</v>
      </c>
      <c r="R1173" s="56">
        <f>O1173*M1173</f>
        <v>0</v>
      </c>
      <c r="AH1173" s="182" t="s">
        <v>2327</v>
      </c>
    </row>
    <row r="1174" spans="2:34" s="119" customFormat="1" ht="14.45" customHeight="1">
      <c r="B1174" s="44"/>
      <c r="C1174" s="45"/>
      <c r="D1174" s="34" t="s">
        <v>2328</v>
      </c>
      <c r="E1174" s="34" t="s">
        <v>2329</v>
      </c>
      <c r="F1174" s="42">
        <v>10</v>
      </c>
      <c r="G1174" s="42" t="s">
        <v>48</v>
      </c>
      <c r="H1174" s="73" t="s">
        <v>70</v>
      </c>
      <c r="I1174" s="77"/>
      <c r="J1174" s="42"/>
      <c r="K1174" s="42" t="s">
        <v>120</v>
      </c>
      <c r="L1174" s="39">
        <v>1</v>
      </c>
      <c r="M1174" s="151">
        <v>863</v>
      </c>
      <c r="N1174" s="154">
        <f t="shared" si="75"/>
        <v>863</v>
      </c>
      <c r="O1174" s="32"/>
      <c r="P1174" s="154">
        <f t="shared" si="74"/>
        <v>0</v>
      </c>
      <c r="Q1174" s="118" t="s">
        <v>44</v>
      </c>
      <c r="S1174" s="118"/>
      <c r="T1174" s="118"/>
      <c r="U1174" s="118"/>
      <c r="V1174" s="118"/>
      <c r="W1174" s="118"/>
      <c r="X1174" s="118"/>
      <c r="Y1174" s="118"/>
      <c r="Z1174" s="118"/>
      <c r="AA1174" s="118"/>
      <c r="AH1174" s="182" t="s">
        <v>2330</v>
      </c>
    </row>
    <row r="1175" spans="2:34" s="119" customFormat="1" ht="14.45" customHeight="1">
      <c r="B1175" s="44" t="s">
        <v>4581</v>
      </c>
      <c r="C1175" s="45"/>
      <c r="D1175" s="41" t="s">
        <v>2332</v>
      </c>
      <c r="E1175" s="41" t="s">
        <v>2333</v>
      </c>
      <c r="F1175" s="42">
        <v>5</v>
      </c>
      <c r="G1175" s="42" t="s">
        <v>65</v>
      </c>
      <c r="H1175" s="42" t="s">
        <v>34</v>
      </c>
      <c r="I1175" s="77"/>
      <c r="J1175" s="42"/>
      <c r="K1175" s="42" t="s">
        <v>35</v>
      </c>
      <c r="L1175" s="39">
        <v>5</v>
      </c>
      <c r="M1175" s="150">
        <v>675</v>
      </c>
      <c r="N1175" s="154">
        <f t="shared" si="75"/>
        <v>675</v>
      </c>
      <c r="O1175" s="32"/>
      <c r="P1175" s="154">
        <f t="shared" si="74"/>
        <v>0</v>
      </c>
      <c r="Q1175" s="118" t="s">
        <v>44</v>
      </c>
      <c r="R1175" s="118"/>
      <c r="S1175" s="118"/>
      <c r="T1175" s="118"/>
      <c r="U1175" s="118"/>
      <c r="V1175" s="118"/>
      <c r="W1175" s="118"/>
      <c r="X1175" s="118"/>
      <c r="Y1175" s="118"/>
      <c r="Z1175" s="118"/>
      <c r="AA1175" s="118"/>
      <c r="AH1175" s="182" t="s">
        <v>2331</v>
      </c>
    </row>
    <row r="1176" spans="2:34" s="119" customFormat="1" ht="14.45" customHeight="1">
      <c r="B1176" s="44" t="s">
        <v>4582</v>
      </c>
      <c r="C1176" s="49" t="s">
        <v>59</v>
      </c>
      <c r="D1176" s="34" t="s">
        <v>2335</v>
      </c>
      <c r="E1176" s="34" t="s">
        <v>2336</v>
      </c>
      <c r="F1176" s="42">
        <v>2</v>
      </c>
      <c r="G1176" s="73" t="s">
        <v>394</v>
      </c>
      <c r="H1176" s="73" t="s">
        <v>110</v>
      </c>
      <c r="I1176" s="79"/>
      <c r="J1176" s="54"/>
      <c r="K1176" s="42" t="s">
        <v>29</v>
      </c>
      <c r="L1176" s="39">
        <v>5</v>
      </c>
      <c r="M1176" s="151">
        <v>237</v>
      </c>
      <c r="N1176" s="154">
        <f t="shared" si="75"/>
        <v>237</v>
      </c>
      <c r="O1176" s="32"/>
      <c r="P1176" s="154">
        <f t="shared" si="74"/>
        <v>0</v>
      </c>
      <c r="Q1176" s="118" t="s">
        <v>44</v>
      </c>
      <c r="R1176" s="118"/>
      <c r="S1176" s="118"/>
      <c r="T1176" s="118"/>
      <c r="U1176" s="118"/>
      <c r="V1176" s="118"/>
      <c r="W1176" s="118"/>
      <c r="X1176" s="118"/>
      <c r="Y1176" s="118"/>
      <c r="Z1176" s="118"/>
      <c r="AA1176" s="118"/>
      <c r="AH1176" s="182" t="s">
        <v>2334</v>
      </c>
    </row>
    <row r="1177" spans="2:34" s="119" customFormat="1" ht="14.45" customHeight="1">
      <c r="B1177" s="44" t="s">
        <v>4583</v>
      </c>
      <c r="C1177" s="40"/>
      <c r="D1177" s="41" t="s">
        <v>2338</v>
      </c>
      <c r="E1177" s="41" t="s">
        <v>2339</v>
      </c>
      <c r="F1177" s="33">
        <v>7</v>
      </c>
      <c r="G1177" s="39" t="s">
        <v>33</v>
      </c>
      <c r="H1177" s="39" t="s">
        <v>102</v>
      </c>
      <c r="I1177" s="117"/>
      <c r="J1177" s="39"/>
      <c r="K1177" s="39" t="s">
        <v>120</v>
      </c>
      <c r="L1177" s="58">
        <v>5</v>
      </c>
      <c r="M1177" s="151">
        <v>234</v>
      </c>
      <c r="N1177" s="154">
        <f t="shared" si="75"/>
        <v>234</v>
      </c>
      <c r="O1177" s="32"/>
      <c r="P1177" s="154">
        <f t="shared" si="74"/>
        <v>0</v>
      </c>
      <c r="Q1177" s="118" t="s">
        <v>44</v>
      </c>
      <c r="R1177" s="118"/>
      <c r="S1177" s="118"/>
      <c r="T1177" s="118"/>
      <c r="U1177" s="118"/>
      <c r="V1177" s="118"/>
      <c r="W1177" s="118"/>
      <c r="X1177" s="118"/>
      <c r="Y1177" s="118"/>
      <c r="Z1177" s="118"/>
      <c r="AA1177" s="118"/>
      <c r="AH1177" s="182" t="s">
        <v>2337</v>
      </c>
    </row>
    <row r="1178" spans="2:34" s="119" customFormat="1" ht="14.45" customHeight="1">
      <c r="B1178" s="33"/>
      <c r="C1178" s="49"/>
      <c r="D1178" s="34" t="s">
        <v>5645</v>
      </c>
      <c r="E1178" s="34" t="s">
        <v>5645</v>
      </c>
      <c r="F1178" s="42">
        <v>5</v>
      </c>
      <c r="G1178" s="73" t="s">
        <v>65</v>
      </c>
      <c r="H1178" s="73" t="s">
        <v>517</v>
      </c>
      <c r="I1178" s="76"/>
      <c r="J1178" s="51"/>
      <c r="K1178" s="42" t="s">
        <v>120</v>
      </c>
      <c r="L1178" s="39">
        <v>5</v>
      </c>
      <c r="M1178" s="151">
        <v>241</v>
      </c>
      <c r="N1178" s="154">
        <f t="shared" si="75"/>
        <v>241</v>
      </c>
      <c r="O1178" s="32"/>
      <c r="P1178" s="154">
        <f t="shared" si="74"/>
        <v>0</v>
      </c>
      <c r="Q1178" s="118" t="s">
        <v>44</v>
      </c>
      <c r="R1178" s="118"/>
      <c r="S1178" s="118"/>
      <c r="T1178" s="118"/>
      <c r="U1178" s="118"/>
      <c r="V1178" s="118"/>
      <c r="W1178" s="118"/>
      <c r="X1178" s="118"/>
      <c r="Y1178" s="118"/>
      <c r="Z1178" s="118"/>
      <c r="AA1178" s="118"/>
      <c r="AH1178" s="179" t="s">
        <v>5574</v>
      </c>
    </row>
    <row r="1179" spans="2:34" s="121" customFormat="1" ht="14.45" customHeight="1">
      <c r="B1179" s="44" t="s">
        <v>4584</v>
      </c>
      <c r="C1179" s="49"/>
      <c r="D1179" s="34" t="s">
        <v>2341</v>
      </c>
      <c r="E1179" s="34" t="s">
        <v>2342</v>
      </c>
      <c r="F1179" s="33">
        <v>7</v>
      </c>
      <c r="G1179" s="42" t="s">
        <v>33</v>
      </c>
      <c r="H1179" s="73" t="s">
        <v>102</v>
      </c>
      <c r="I1179" s="77"/>
      <c r="J1179" s="42"/>
      <c r="K1179" s="42" t="s">
        <v>120</v>
      </c>
      <c r="L1179" s="39">
        <v>5</v>
      </c>
      <c r="M1179" s="151">
        <v>293</v>
      </c>
      <c r="N1179" s="154">
        <f t="shared" si="75"/>
        <v>293</v>
      </c>
      <c r="O1179" s="32"/>
      <c r="P1179" s="154">
        <f t="shared" si="74"/>
        <v>0</v>
      </c>
      <c r="Q1179" s="118" t="s">
        <v>44</v>
      </c>
      <c r="R1179" s="120"/>
      <c r="S1179" s="120"/>
      <c r="T1179" s="120"/>
      <c r="U1179" s="120"/>
      <c r="V1179" s="120"/>
      <c r="W1179" s="120"/>
      <c r="X1179" s="120"/>
      <c r="Y1179" s="120"/>
      <c r="Z1179" s="120"/>
      <c r="AA1179" s="120"/>
      <c r="AH1179" s="182" t="s">
        <v>2340</v>
      </c>
    </row>
    <row r="1180" spans="2:34" s="119" customFormat="1" ht="14.45" customHeight="1">
      <c r="B1180" s="44" t="s">
        <v>4585</v>
      </c>
      <c r="C1180" s="49"/>
      <c r="D1180" s="34" t="s">
        <v>2341</v>
      </c>
      <c r="E1180" s="34" t="s">
        <v>2342</v>
      </c>
      <c r="F1180" s="42">
        <v>10</v>
      </c>
      <c r="G1180" s="42" t="s">
        <v>48</v>
      </c>
      <c r="H1180" s="73" t="s">
        <v>70</v>
      </c>
      <c r="I1180" s="77"/>
      <c r="J1180" s="42"/>
      <c r="K1180" s="42" t="s">
        <v>120</v>
      </c>
      <c r="L1180" s="39">
        <v>1</v>
      </c>
      <c r="M1180" s="151">
        <v>315</v>
      </c>
      <c r="N1180" s="154">
        <f t="shared" si="75"/>
        <v>315</v>
      </c>
      <c r="O1180" s="32"/>
      <c r="P1180" s="154">
        <f t="shared" si="74"/>
        <v>0</v>
      </c>
      <c r="Q1180" s="118" t="s">
        <v>44</v>
      </c>
      <c r="R1180" s="118"/>
      <c r="S1180" s="118"/>
      <c r="T1180" s="118"/>
      <c r="U1180" s="118"/>
      <c r="V1180" s="118"/>
      <c r="W1180" s="118"/>
      <c r="X1180" s="118"/>
      <c r="Y1180" s="118"/>
      <c r="Z1180" s="118"/>
      <c r="AA1180" s="118"/>
      <c r="AH1180" s="182" t="s">
        <v>2343</v>
      </c>
    </row>
    <row r="1181" spans="2:34" s="119" customFormat="1" ht="14.45" customHeight="1">
      <c r="B1181" s="44" t="s">
        <v>4586</v>
      </c>
      <c r="C1181" s="49"/>
      <c r="D1181" s="34" t="s">
        <v>2341</v>
      </c>
      <c r="E1181" s="34" t="s">
        <v>2342</v>
      </c>
      <c r="F1181" s="42">
        <v>14</v>
      </c>
      <c r="G1181" s="42" t="s">
        <v>86</v>
      </c>
      <c r="H1181" s="73" t="s">
        <v>70</v>
      </c>
      <c r="I1181" s="77"/>
      <c r="J1181" s="42"/>
      <c r="K1181" s="42" t="s">
        <v>120</v>
      </c>
      <c r="L1181" s="39">
        <v>1</v>
      </c>
      <c r="M1181" s="151">
        <v>315</v>
      </c>
      <c r="N1181" s="154">
        <f t="shared" si="75"/>
        <v>315</v>
      </c>
      <c r="O1181" s="32"/>
      <c r="P1181" s="154">
        <f t="shared" si="74"/>
        <v>0</v>
      </c>
      <c r="Q1181" s="118" t="s">
        <v>44</v>
      </c>
      <c r="R1181" s="118"/>
      <c r="S1181" s="118"/>
      <c r="T1181" s="118"/>
      <c r="U1181" s="118"/>
      <c r="V1181" s="118"/>
      <c r="W1181" s="118"/>
      <c r="X1181" s="118"/>
      <c r="Y1181" s="118"/>
      <c r="Z1181" s="118"/>
      <c r="AA1181" s="118"/>
      <c r="AH1181" s="182" t="s">
        <v>2344</v>
      </c>
    </row>
    <row r="1182" spans="2:34" s="119" customFormat="1" ht="14.45" customHeight="1">
      <c r="B1182" s="44" t="s">
        <v>4587</v>
      </c>
      <c r="C1182" s="49"/>
      <c r="D1182" s="34" t="s">
        <v>2346</v>
      </c>
      <c r="E1182" s="34" t="s">
        <v>2347</v>
      </c>
      <c r="F1182" s="33">
        <v>7</v>
      </c>
      <c r="G1182" s="42" t="s">
        <v>33</v>
      </c>
      <c r="H1182" s="136"/>
      <c r="I1182" s="76"/>
      <c r="J1182" s="51"/>
      <c r="K1182" s="42" t="s">
        <v>120</v>
      </c>
      <c r="L1182" s="39">
        <v>5</v>
      </c>
      <c r="M1182" s="151">
        <v>245</v>
      </c>
      <c r="N1182" s="154">
        <f t="shared" si="75"/>
        <v>245</v>
      </c>
      <c r="O1182" s="32"/>
      <c r="P1182" s="154">
        <f t="shared" si="74"/>
        <v>0</v>
      </c>
      <c r="Q1182" s="118" t="s">
        <v>44</v>
      </c>
      <c r="R1182" s="118"/>
      <c r="S1182" s="118"/>
      <c r="T1182" s="118"/>
      <c r="U1182" s="118"/>
      <c r="V1182" s="118"/>
      <c r="W1182" s="118"/>
      <c r="X1182" s="118"/>
      <c r="Y1182" s="118"/>
      <c r="Z1182" s="118"/>
      <c r="AA1182" s="118"/>
      <c r="AH1182" s="182" t="s">
        <v>2345</v>
      </c>
    </row>
    <row r="1183" spans="2:34" s="119" customFormat="1" ht="14.45" customHeight="1">
      <c r="B1183" s="44" t="s">
        <v>4588</v>
      </c>
      <c r="C1183" s="49"/>
      <c r="D1183" s="34" t="s">
        <v>2346</v>
      </c>
      <c r="E1183" s="34" t="s">
        <v>2347</v>
      </c>
      <c r="F1183" s="42">
        <v>10</v>
      </c>
      <c r="G1183" s="42" t="s">
        <v>48</v>
      </c>
      <c r="H1183" s="73" t="s">
        <v>70</v>
      </c>
      <c r="I1183" s="76"/>
      <c r="J1183" s="51"/>
      <c r="K1183" s="42" t="s">
        <v>120</v>
      </c>
      <c r="L1183" s="39">
        <v>1</v>
      </c>
      <c r="M1183" s="151">
        <v>315</v>
      </c>
      <c r="N1183" s="154">
        <f t="shared" si="75"/>
        <v>315</v>
      </c>
      <c r="O1183" s="32"/>
      <c r="P1183" s="154">
        <f t="shared" si="74"/>
        <v>0</v>
      </c>
      <c r="Q1183" s="118" t="s">
        <v>44</v>
      </c>
      <c r="R1183" s="118"/>
      <c r="S1183" s="118"/>
      <c r="T1183" s="118"/>
      <c r="U1183" s="118"/>
      <c r="V1183" s="118"/>
      <c r="W1183" s="118"/>
      <c r="X1183" s="118"/>
      <c r="Y1183" s="118"/>
      <c r="Z1183" s="118"/>
      <c r="AA1183" s="118"/>
      <c r="AH1183" s="182" t="s">
        <v>2348</v>
      </c>
    </row>
    <row r="1184" spans="2:34" s="119" customFormat="1" ht="14.45" customHeight="1">
      <c r="B1184" s="44"/>
      <c r="C1184" s="41"/>
      <c r="D1184" s="41" t="s">
        <v>2350</v>
      </c>
      <c r="E1184" s="41" t="s">
        <v>2351</v>
      </c>
      <c r="F1184" s="33">
        <v>7</v>
      </c>
      <c r="G1184" s="39" t="s">
        <v>33</v>
      </c>
      <c r="H1184" s="136"/>
      <c r="I1184" s="78"/>
      <c r="J1184" s="38"/>
      <c r="K1184" s="42" t="s">
        <v>35</v>
      </c>
      <c r="L1184" s="39">
        <v>5</v>
      </c>
      <c r="M1184" s="150">
        <v>865.49999999999989</v>
      </c>
      <c r="N1184" s="154">
        <f t="shared" si="75"/>
        <v>865.49999999999989</v>
      </c>
      <c r="O1184" s="32"/>
      <c r="P1184" s="154">
        <f t="shared" si="74"/>
        <v>0</v>
      </c>
      <c r="Q1184" s="118" t="s">
        <v>44</v>
      </c>
      <c r="R1184" s="118"/>
      <c r="S1184" s="118"/>
      <c r="T1184" s="118"/>
      <c r="U1184" s="118"/>
      <c r="V1184" s="118"/>
      <c r="W1184" s="118"/>
      <c r="X1184" s="118"/>
      <c r="Y1184" s="118"/>
      <c r="Z1184" s="118"/>
      <c r="AA1184" s="118"/>
      <c r="AH1184" s="182" t="s">
        <v>2349</v>
      </c>
    </row>
    <row r="1185" spans="2:34" s="119" customFormat="1" ht="14.45" customHeight="1">
      <c r="B1185" s="44"/>
      <c r="C1185" s="41"/>
      <c r="D1185" s="41" t="s">
        <v>2350</v>
      </c>
      <c r="E1185" s="41" t="s">
        <v>2351</v>
      </c>
      <c r="F1185" s="42">
        <v>14</v>
      </c>
      <c r="G1185" s="39" t="s">
        <v>86</v>
      </c>
      <c r="H1185" s="136"/>
      <c r="I1185" s="78"/>
      <c r="J1185" s="38"/>
      <c r="K1185" s="42" t="s">
        <v>35</v>
      </c>
      <c r="L1185" s="39">
        <v>1</v>
      </c>
      <c r="M1185" s="150">
        <v>1924.5</v>
      </c>
      <c r="N1185" s="154">
        <f t="shared" si="75"/>
        <v>1924.5</v>
      </c>
      <c r="O1185" s="32"/>
      <c r="P1185" s="154">
        <f t="shared" si="74"/>
        <v>0</v>
      </c>
      <c r="Q1185" s="118" t="s">
        <v>44</v>
      </c>
      <c r="R1185" s="118"/>
      <c r="S1185" s="118"/>
      <c r="T1185" s="118"/>
      <c r="U1185" s="118"/>
      <c r="V1185" s="118"/>
      <c r="W1185" s="118"/>
      <c r="X1185" s="118"/>
      <c r="Y1185" s="118"/>
      <c r="Z1185" s="118"/>
      <c r="AA1185" s="118"/>
      <c r="AH1185" s="182" t="s">
        <v>2352</v>
      </c>
    </row>
    <row r="1186" spans="2:34" s="119" customFormat="1" ht="14.45" customHeight="1">
      <c r="B1186" s="44" t="s">
        <v>4589</v>
      </c>
      <c r="C1186" s="49"/>
      <c r="D1186" s="34" t="s">
        <v>2354</v>
      </c>
      <c r="E1186" s="34" t="s">
        <v>2355</v>
      </c>
      <c r="F1186" s="42">
        <v>2</v>
      </c>
      <c r="G1186" s="73" t="s">
        <v>394</v>
      </c>
      <c r="H1186" s="73" t="s">
        <v>2356</v>
      </c>
      <c r="I1186" s="76"/>
      <c r="J1186" s="51"/>
      <c r="K1186" s="42" t="s">
        <v>29</v>
      </c>
      <c r="L1186" s="39">
        <v>5</v>
      </c>
      <c r="M1186" s="151">
        <v>245</v>
      </c>
      <c r="N1186" s="154">
        <f t="shared" si="75"/>
        <v>245</v>
      </c>
      <c r="O1186" s="32"/>
      <c r="P1186" s="154">
        <f t="shared" si="74"/>
        <v>0</v>
      </c>
      <c r="Q1186" s="118" t="s">
        <v>44</v>
      </c>
      <c r="R1186" s="118"/>
      <c r="S1186" s="118"/>
      <c r="T1186" s="118"/>
      <c r="U1186" s="118"/>
      <c r="V1186" s="118"/>
      <c r="W1186" s="118"/>
      <c r="X1186" s="118"/>
      <c r="Y1186" s="118"/>
      <c r="Z1186" s="118"/>
      <c r="AA1186" s="118"/>
      <c r="AH1186" s="182" t="s">
        <v>2353</v>
      </c>
    </row>
    <row r="1187" spans="2:34" s="119" customFormat="1" ht="14.45" customHeight="1">
      <c r="B1187" s="44"/>
      <c r="C1187" s="45"/>
      <c r="D1187" s="34" t="s">
        <v>2354</v>
      </c>
      <c r="E1187" s="34" t="s">
        <v>2355</v>
      </c>
      <c r="F1187" s="42">
        <v>5</v>
      </c>
      <c r="G1187" s="42" t="s">
        <v>65</v>
      </c>
      <c r="H1187" s="136"/>
      <c r="I1187" s="89"/>
      <c r="J1187" s="38"/>
      <c r="K1187" s="42" t="s">
        <v>120</v>
      </c>
      <c r="L1187" s="39">
        <v>5</v>
      </c>
      <c r="M1187" s="151">
        <v>312</v>
      </c>
      <c r="N1187" s="154">
        <f t="shared" si="75"/>
        <v>312</v>
      </c>
      <c r="O1187" s="32"/>
      <c r="P1187" s="154">
        <f t="shared" si="74"/>
        <v>0</v>
      </c>
      <c r="Q1187" s="118" t="s">
        <v>44</v>
      </c>
      <c r="R1187" s="118"/>
      <c r="S1187" s="118"/>
      <c r="T1187" s="118"/>
      <c r="U1187" s="118"/>
      <c r="V1187" s="118"/>
      <c r="W1187" s="118"/>
      <c r="X1187" s="118"/>
      <c r="Y1187" s="118"/>
      <c r="Z1187" s="118"/>
      <c r="AA1187" s="118"/>
      <c r="AH1187" s="182" t="s">
        <v>2357</v>
      </c>
    </row>
    <row r="1188" spans="2:34" s="119" customFormat="1" ht="28.9" customHeight="1">
      <c r="B1188" s="44" t="s">
        <v>4590</v>
      </c>
      <c r="C1188" s="49"/>
      <c r="D1188" s="34" t="s">
        <v>2354</v>
      </c>
      <c r="E1188" s="34" t="s">
        <v>2355</v>
      </c>
      <c r="F1188" s="33">
        <v>7</v>
      </c>
      <c r="G1188" s="42" t="s">
        <v>33</v>
      </c>
      <c r="H1188" s="136"/>
      <c r="I1188" s="79"/>
      <c r="J1188" s="54"/>
      <c r="K1188" s="42" t="s">
        <v>120</v>
      </c>
      <c r="L1188" s="39">
        <v>5</v>
      </c>
      <c r="M1188" s="151">
        <v>180</v>
      </c>
      <c r="N1188" s="154">
        <f t="shared" si="75"/>
        <v>180</v>
      </c>
      <c r="O1188" s="32"/>
      <c r="P1188" s="154">
        <f t="shared" si="74"/>
        <v>0</v>
      </c>
      <c r="Q1188" s="118" t="s">
        <v>44</v>
      </c>
      <c r="R1188" s="118"/>
      <c r="S1188" s="118"/>
      <c r="T1188" s="118"/>
      <c r="U1188" s="118"/>
      <c r="V1188" s="118"/>
      <c r="W1188" s="118"/>
      <c r="X1188" s="118"/>
      <c r="Y1188" s="118"/>
      <c r="Z1188" s="118"/>
      <c r="AA1188" s="118"/>
      <c r="AH1188" s="182" t="s">
        <v>2358</v>
      </c>
    </row>
    <row r="1189" spans="2:34" s="119" customFormat="1" ht="14.45" customHeight="1">
      <c r="B1189" s="44"/>
      <c r="C1189" s="45"/>
      <c r="D1189" s="34" t="s">
        <v>2360</v>
      </c>
      <c r="E1189" s="34" t="s">
        <v>2361</v>
      </c>
      <c r="F1189" s="42">
        <v>5</v>
      </c>
      <c r="G1189" s="42" t="s">
        <v>65</v>
      </c>
      <c r="H1189" s="73" t="s">
        <v>517</v>
      </c>
      <c r="I1189" s="76"/>
      <c r="J1189" s="51"/>
      <c r="K1189" s="42" t="s">
        <v>120</v>
      </c>
      <c r="L1189" s="39">
        <v>5</v>
      </c>
      <c r="M1189" s="151">
        <v>301</v>
      </c>
      <c r="N1189" s="154">
        <f t="shared" si="75"/>
        <v>301</v>
      </c>
      <c r="O1189" s="32"/>
      <c r="P1189" s="154">
        <f t="shared" si="74"/>
        <v>0</v>
      </c>
      <c r="Q1189" s="118" t="s">
        <v>44</v>
      </c>
      <c r="R1189" s="118"/>
      <c r="S1189" s="118"/>
      <c r="T1189" s="118"/>
      <c r="U1189" s="118"/>
      <c r="V1189" s="118"/>
      <c r="W1189" s="118"/>
      <c r="X1189" s="118"/>
      <c r="Y1189" s="118"/>
      <c r="Z1189" s="118"/>
      <c r="AA1189" s="118"/>
      <c r="AH1189" s="182" t="s">
        <v>2359</v>
      </c>
    </row>
    <row r="1190" spans="2:34" s="119" customFormat="1" ht="14.45" customHeight="1">
      <c r="B1190" s="44" t="s">
        <v>4591</v>
      </c>
      <c r="C1190" s="45"/>
      <c r="D1190" s="88" t="s">
        <v>2363</v>
      </c>
      <c r="E1190" s="88" t="s">
        <v>2364</v>
      </c>
      <c r="F1190" s="33">
        <v>3</v>
      </c>
      <c r="G1190" s="44" t="s">
        <v>28</v>
      </c>
      <c r="H1190" s="136"/>
      <c r="I1190" s="77"/>
      <c r="J1190" s="42"/>
      <c r="K1190" s="42" t="s">
        <v>29</v>
      </c>
      <c r="L1190" s="39">
        <v>5</v>
      </c>
      <c r="M1190" s="150">
        <v>265.09737463864366</v>
      </c>
      <c r="N1190" s="154">
        <f t="shared" si="75"/>
        <v>265.09737463864366</v>
      </c>
      <c r="O1190" s="32"/>
      <c r="P1190" s="154">
        <f t="shared" si="74"/>
        <v>0</v>
      </c>
      <c r="Q1190" s="118" t="s">
        <v>44</v>
      </c>
      <c r="R1190" s="118"/>
      <c r="S1190" s="118"/>
      <c r="T1190" s="118"/>
      <c r="U1190" s="118"/>
      <c r="V1190" s="118"/>
      <c r="W1190" s="118"/>
      <c r="X1190" s="118"/>
      <c r="Y1190" s="118"/>
      <c r="Z1190" s="118"/>
      <c r="AA1190" s="118"/>
      <c r="AH1190" s="182" t="s">
        <v>2362</v>
      </c>
    </row>
    <row r="1191" spans="2:34" s="47" customFormat="1" ht="14.45" customHeight="1">
      <c r="B1191" s="44"/>
      <c r="C1191" s="45"/>
      <c r="D1191" s="88" t="s">
        <v>2366</v>
      </c>
      <c r="E1191" s="88" t="s">
        <v>2367</v>
      </c>
      <c r="F1191" s="42">
        <v>5</v>
      </c>
      <c r="G1191" s="42" t="s">
        <v>65</v>
      </c>
      <c r="H1191" s="136"/>
      <c r="I1191" s="77"/>
      <c r="J1191" s="42"/>
      <c r="K1191" s="42" t="s">
        <v>29</v>
      </c>
      <c r="L1191" s="39">
        <v>5</v>
      </c>
      <c r="M1191" s="150">
        <v>603.71621978243365</v>
      </c>
      <c r="N1191" s="154">
        <f t="shared" si="75"/>
        <v>603.71621978243365</v>
      </c>
      <c r="O1191" s="32"/>
      <c r="P1191" s="154">
        <f t="shared" si="74"/>
        <v>0</v>
      </c>
      <c r="Q1191" s="55" t="s">
        <v>24</v>
      </c>
      <c r="R1191" s="56">
        <f>O1191*M1191</f>
        <v>0</v>
      </c>
      <c r="AH1191" s="182" t="s">
        <v>2365</v>
      </c>
    </row>
    <row r="1192" spans="2:34" s="47" customFormat="1" ht="14.45" customHeight="1">
      <c r="B1192" s="44" t="s">
        <v>4592</v>
      </c>
      <c r="C1192" s="49"/>
      <c r="D1192" s="34" t="s">
        <v>2369</v>
      </c>
      <c r="E1192" s="34" t="s">
        <v>2370</v>
      </c>
      <c r="F1192" s="33">
        <v>7</v>
      </c>
      <c r="G1192" s="42" t="s">
        <v>33</v>
      </c>
      <c r="H1192" s="136"/>
      <c r="I1192" s="79"/>
      <c r="J1192" s="54"/>
      <c r="K1192" s="42" t="s">
        <v>120</v>
      </c>
      <c r="L1192" s="39">
        <v>5</v>
      </c>
      <c r="M1192" s="151">
        <v>225</v>
      </c>
      <c r="N1192" s="154">
        <f t="shared" si="75"/>
        <v>225</v>
      </c>
      <c r="O1192" s="32"/>
      <c r="P1192" s="154">
        <f t="shared" si="74"/>
        <v>0</v>
      </c>
      <c r="Q1192" s="55" t="s">
        <v>24</v>
      </c>
      <c r="R1192" s="56">
        <f>O1192*M1192</f>
        <v>0</v>
      </c>
      <c r="AH1192" s="182" t="s">
        <v>2368</v>
      </c>
    </row>
    <row r="1193" spans="2:34" s="47" customFormat="1" ht="28.9" customHeight="1">
      <c r="B1193" s="44" t="s">
        <v>4593</v>
      </c>
      <c r="C1193" s="49"/>
      <c r="D1193" s="34" t="s">
        <v>2369</v>
      </c>
      <c r="E1193" s="34" t="s">
        <v>2370</v>
      </c>
      <c r="F1193" s="33">
        <v>23</v>
      </c>
      <c r="G1193" s="73" t="s">
        <v>266</v>
      </c>
      <c r="H1193" s="73" t="s">
        <v>1629</v>
      </c>
      <c r="I1193" s="77"/>
      <c r="J1193" s="42"/>
      <c r="K1193" s="42" t="s">
        <v>120</v>
      </c>
      <c r="L1193" s="39">
        <v>1</v>
      </c>
      <c r="M1193" s="151">
        <v>930</v>
      </c>
      <c r="N1193" s="154">
        <f t="shared" si="75"/>
        <v>930</v>
      </c>
      <c r="O1193" s="32"/>
      <c r="P1193" s="154">
        <f t="shared" si="74"/>
        <v>0</v>
      </c>
      <c r="Q1193" s="55" t="s">
        <v>24</v>
      </c>
      <c r="R1193" s="56">
        <f>O1193*M1193</f>
        <v>0</v>
      </c>
      <c r="AH1193" s="182" t="s">
        <v>2371</v>
      </c>
    </row>
    <row r="1194" spans="2:34" s="47" customFormat="1" ht="28.9" customHeight="1">
      <c r="B1194" s="44" t="s">
        <v>4594</v>
      </c>
      <c r="C1194" s="49"/>
      <c r="D1194" s="34" t="s">
        <v>2369</v>
      </c>
      <c r="E1194" s="34" t="s">
        <v>2370</v>
      </c>
      <c r="F1194" s="33">
        <v>24</v>
      </c>
      <c r="G1194" s="73" t="s">
        <v>118</v>
      </c>
      <c r="H1194" s="73" t="s">
        <v>2373</v>
      </c>
      <c r="I1194" s="76"/>
      <c r="J1194" s="51"/>
      <c r="K1194" s="42" t="s">
        <v>120</v>
      </c>
      <c r="L1194" s="39">
        <v>1</v>
      </c>
      <c r="M1194" s="151">
        <v>636</v>
      </c>
      <c r="N1194" s="154">
        <f t="shared" si="75"/>
        <v>636</v>
      </c>
      <c r="O1194" s="32"/>
      <c r="P1194" s="154">
        <f t="shared" si="74"/>
        <v>0</v>
      </c>
      <c r="Q1194" s="55" t="s">
        <v>24</v>
      </c>
      <c r="R1194" s="56">
        <f>O1194*M1194</f>
        <v>0</v>
      </c>
      <c r="AH1194" s="182" t="s">
        <v>2372</v>
      </c>
    </row>
    <row r="1195" spans="2:34" s="47" customFormat="1" ht="14.45" customHeight="1">
      <c r="B1195" s="44" t="s">
        <v>4595</v>
      </c>
      <c r="C1195" s="49"/>
      <c r="D1195" s="34" t="s">
        <v>2369</v>
      </c>
      <c r="E1195" s="34" t="s">
        <v>2370</v>
      </c>
      <c r="F1195" s="33">
        <v>24</v>
      </c>
      <c r="G1195" s="73" t="s">
        <v>118</v>
      </c>
      <c r="H1195" s="73" t="s">
        <v>2375</v>
      </c>
      <c r="I1195" s="100"/>
      <c r="J1195" s="50"/>
      <c r="K1195" s="42" t="s">
        <v>120</v>
      </c>
      <c r="L1195" s="39">
        <v>1</v>
      </c>
      <c r="M1195" s="151">
        <v>680</v>
      </c>
      <c r="N1195" s="154">
        <f t="shared" si="75"/>
        <v>680</v>
      </c>
      <c r="O1195" s="32"/>
      <c r="P1195" s="154">
        <f t="shared" si="74"/>
        <v>0</v>
      </c>
      <c r="Q1195" s="55" t="s">
        <v>24</v>
      </c>
      <c r="R1195" s="56">
        <f>O1195*M1195</f>
        <v>0</v>
      </c>
      <c r="AH1195" s="182" t="s">
        <v>2374</v>
      </c>
    </row>
    <row r="1196" spans="2:34" s="47" customFormat="1" ht="14.45" customHeight="1">
      <c r="B1196" s="44" t="s">
        <v>4596</v>
      </c>
      <c r="C1196" s="45"/>
      <c r="D1196" s="88" t="s">
        <v>2377</v>
      </c>
      <c r="E1196" s="88" t="s">
        <v>2378</v>
      </c>
      <c r="F1196" s="33">
        <v>3</v>
      </c>
      <c r="G1196" s="44" t="s">
        <v>28</v>
      </c>
      <c r="H1196" s="136"/>
      <c r="I1196" s="100"/>
      <c r="J1196" s="50"/>
      <c r="K1196" s="42" t="s">
        <v>29</v>
      </c>
      <c r="L1196" s="39">
        <v>5</v>
      </c>
      <c r="M1196" s="150">
        <v>265.09737463864366</v>
      </c>
      <c r="N1196" s="154">
        <f t="shared" si="75"/>
        <v>265.09737463864366</v>
      </c>
      <c r="O1196" s="32"/>
      <c r="P1196" s="154">
        <f t="shared" si="74"/>
        <v>0</v>
      </c>
      <c r="Q1196" s="48" t="s">
        <v>36</v>
      </c>
      <c r="R1196" s="48"/>
      <c r="AH1196" s="182" t="s">
        <v>2376</v>
      </c>
    </row>
    <row r="1197" spans="2:34" s="47" customFormat="1" ht="14.45" customHeight="1">
      <c r="B1197" s="33"/>
      <c r="C1197" s="49"/>
      <c r="D1197" s="34" t="s">
        <v>5646</v>
      </c>
      <c r="E1197" s="34" t="s">
        <v>5646</v>
      </c>
      <c r="F1197" s="33">
        <v>7</v>
      </c>
      <c r="G1197" s="73" t="s">
        <v>33</v>
      </c>
      <c r="H1197" s="73" t="s">
        <v>517</v>
      </c>
      <c r="I1197" s="76"/>
      <c r="J1197" s="51"/>
      <c r="K1197" s="42" t="s">
        <v>120</v>
      </c>
      <c r="L1197" s="39">
        <v>5</v>
      </c>
      <c r="M1197" s="151">
        <v>225</v>
      </c>
      <c r="N1197" s="154">
        <f t="shared" si="75"/>
        <v>225</v>
      </c>
      <c r="O1197" s="32"/>
      <c r="P1197" s="154">
        <f t="shared" si="74"/>
        <v>0</v>
      </c>
      <c r="Q1197" s="55" t="s">
        <v>24</v>
      </c>
      <c r="R1197" s="56">
        <f>O1197*M1197</f>
        <v>0</v>
      </c>
      <c r="AH1197" s="179" t="s">
        <v>5575</v>
      </c>
    </row>
    <row r="1198" spans="2:34" ht="14.45" customHeight="1">
      <c r="B1198" s="33" t="s">
        <v>5611</v>
      </c>
      <c r="C1198" s="49"/>
      <c r="D1198" s="34" t="s">
        <v>5647</v>
      </c>
      <c r="E1198" s="34" t="s">
        <v>5647</v>
      </c>
      <c r="F1198" s="33">
        <v>15</v>
      </c>
      <c r="G1198" s="73" t="s">
        <v>40</v>
      </c>
      <c r="H1198" s="73" t="s">
        <v>41</v>
      </c>
      <c r="I1198" s="76"/>
      <c r="J1198" s="51"/>
      <c r="K1198" s="42" t="s">
        <v>120</v>
      </c>
      <c r="L1198" s="39">
        <v>1</v>
      </c>
      <c r="M1198" s="151">
        <v>654</v>
      </c>
      <c r="N1198" s="154">
        <f t="shared" si="75"/>
        <v>654</v>
      </c>
      <c r="O1198" s="32"/>
      <c r="P1198" s="154">
        <f t="shared" si="74"/>
        <v>0</v>
      </c>
      <c r="Q1198" s="26" t="s">
        <v>36</v>
      </c>
      <c r="R1198" s="26"/>
      <c r="S1198" s="8"/>
      <c r="T1198" s="8"/>
      <c r="AB1198" s="37"/>
      <c r="AC1198" s="1"/>
      <c r="AD1198" s="1"/>
      <c r="AH1198" s="179" t="s">
        <v>5576</v>
      </c>
    </row>
    <row r="1199" spans="2:34" ht="14.45" customHeight="1">
      <c r="B1199" s="33" t="s">
        <v>5612</v>
      </c>
      <c r="C1199" s="49"/>
      <c r="D1199" s="34" t="s">
        <v>5648</v>
      </c>
      <c r="E1199" s="34" t="s">
        <v>5648</v>
      </c>
      <c r="F1199" s="33">
        <v>17</v>
      </c>
      <c r="G1199" s="73" t="s">
        <v>62</v>
      </c>
      <c r="H1199" s="73" t="s">
        <v>41</v>
      </c>
      <c r="I1199" s="76"/>
      <c r="J1199" s="51"/>
      <c r="K1199" s="42" t="s">
        <v>120</v>
      </c>
      <c r="L1199" s="39">
        <v>1</v>
      </c>
      <c r="M1199" s="151">
        <v>786</v>
      </c>
      <c r="N1199" s="154">
        <f t="shared" si="75"/>
        <v>786</v>
      </c>
      <c r="O1199" s="32"/>
      <c r="P1199" s="154">
        <f t="shared" si="74"/>
        <v>0</v>
      </c>
      <c r="Q1199" s="6" t="s">
        <v>24</v>
      </c>
      <c r="R1199" s="7">
        <f>O1199*M1199</f>
        <v>0</v>
      </c>
      <c r="S1199" s="8"/>
      <c r="T1199" s="8"/>
      <c r="AB1199" s="37"/>
      <c r="AC1199" s="1"/>
      <c r="AD1199" s="1"/>
      <c r="AH1199" s="179" t="s">
        <v>5577</v>
      </c>
    </row>
    <row r="1200" spans="2:34" ht="14.45" customHeight="1">
      <c r="B1200" s="44" t="s">
        <v>4597</v>
      </c>
      <c r="C1200" s="49" t="s">
        <v>59</v>
      </c>
      <c r="D1200" s="34" t="s">
        <v>2380</v>
      </c>
      <c r="E1200" s="34" t="s">
        <v>2381</v>
      </c>
      <c r="F1200" s="42">
        <v>2</v>
      </c>
      <c r="G1200" s="73" t="s">
        <v>394</v>
      </c>
      <c r="H1200" s="136"/>
      <c r="I1200" s="77"/>
      <c r="J1200" s="42"/>
      <c r="K1200" s="42" t="s">
        <v>29</v>
      </c>
      <c r="L1200" s="39">
        <v>5</v>
      </c>
      <c r="M1200" s="151">
        <v>230</v>
      </c>
      <c r="N1200" s="154">
        <f t="shared" si="75"/>
        <v>230</v>
      </c>
      <c r="O1200" s="32"/>
      <c r="P1200" s="154">
        <f t="shared" si="74"/>
        <v>0</v>
      </c>
      <c r="Q1200" s="6" t="s">
        <v>24</v>
      </c>
      <c r="R1200" s="7">
        <f>O1200*M1200</f>
        <v>0</v>
      </c>
      <c r="S1200" s="8"/>
      <c r="T1200" s="8"/>
      <c r="AB1200" s="37"/>
      <c r="AC1200" s="1"/>
      <c r="AD1200" s="1"/>
      <c r="AH1200" s="182" t="s">
        <v>2379</v>
      </c>
    </row>
    <row r="1201" spans="2:34" ht="14.45" customHeight="1">
      <c r="B1201" s="44" t="s">
        <v>4598</v>
      </c>
      <c r="C1201" s="45"/>
      <c r="D1201" s="34" t="s">
        <v>2380</v>
      </c>
      <c r="E1201" s="34" t="s">
        <v>2381</v>
      </c>
      <c r="F1201" s="33">
        <v>7</v>
      </c>
      <c r="G1201" s="42" t="s">
        <v>33</v>
      </c>
      <c r="H1201" s="73" t="s">
        <v>517</v>
      </c>
      <c r="I1201" s="76"/>
      <c r="J1201" s="51"/>
      <c r="K1201" s="42" t="s">
        <v>120</v>
      </c>
      <c r="L1201" s="39">
        <v>5</v>
      </c>
      <c r="M1201" s="151">
        <v>220</v>
      </c>
      <c r="N1201" s="154">
        <f t="shared" si="75"/>
        <v>220</v>
      </c>
      <c r="O1201" s="32"/>
      <c r="P1201" s="154">
        <f t="shared" si="74"/>
        <v>0</v>
      </c>
      <c r="Q1201" s="6" t="s">
        <v>24</v>
      </c>
      <c r="R1201" s="7">
        <f>O1201*M1201</f>
        <v>0</v>
      </c>
      <c r="S1201" s="8"/>
      <c r="T1201" s="8"/>
      <c r="AB1201" s="37"/>
      <c r="AC1201" s="1"/>
      <c r="AD1201" s="1"/>
      <c r="AH1201" s="182" t="s">
        <v>2382</v>
      </c>
    </row>
    <row r="1202" spans="2:34" s="47" customFormat="1" ht="14.45" customHeight="1">
      <c r="B1202" s="44" t="s">
        <v>4599</v>
      </c>
      <c r="C1202" s="49" t="s">
        <v>59</v>
      </c>
      <c r="D1202" s="34" t="s">
        <v>2380</v>
      </c>
      <c r="E1202" s="34" t="s">
        <v>2381</v>
      </c>
      <c r="F1202" s="33">
        <v>7</v>
      </c>
      <c r="G1202" s="42" t="s">
        <v>33</v>
      </c>
      <c r="H1202" s="73" t="s">
        <v>102</v>
      </c>
      <c r="I1202" s="77"/>
      <c r="J1202" s="42"/>
      <c r="K1202" s="42" t="s">
        <v>120</v>
      </c>
      <c r="L1202" s="39">
        <v>5</v>
      </c>
      <c r="M1202" s="151">
        <v>225</v>
      </c>
      <c r="N1202" s="154">
        <f t="shared" si="75"/>
        <v>225</v>
      </c>
      <c r="O1202" s="32"/>
      <c r="P1202" s="154">
        <f t="shared" si="74"/>
        <v>0</v>
      </c>
      <c r="Q1202" s="55" t="s">
        <v>24</v>
      </c>
      <c r="R1202" s="56">
        <f>O1202*M1202</f>
        <v>0</v>
      </c>
      <c r="AH1202" s="182" t="s">
        <v>2383</v>
      </c>
    </row>
    <row r="1203" spans="2:34" s="47" customFormat="1" ht="14.45" customHeight="1">
      <c r="B1203" s="44"/>
      <c r="C1203" s="45"/>
      <c r="D1203" s="34" t="s">
        <v>2380</v>
      </c>
      <c r="E1203" s="34" t="s">
        <v>2381</v>
      </c>
      <c r="F1203" s="42">
        <v>10</v>
      </c>
      <c r="G1203" s="42" t="s">
        <v>48</v>
      </c>
      <c r="H1203" s="73" t="s">
        <v>43</v>
      </c>
      <c r="I1203" s="76"/>
      <c r="J1203" s="51"/>
      <c r="K1203" s="42" t="s">
        <v>120</v>
      </c>
      <c r="L1203" s="39">
        <v>1</v>
      </c>
      <c r="M1203" s="151">
        <v>329</v>
      </c>
      <c r="N1203" s="154">
        <f t="shared" si="75"/>
        <v>329</v>
      </c>
      <c r="O1203" s="32"/>
      <c r="P1203" s="154">
        <f t="shared" si="74"/>
        <v>0</v>
      </c>
      <c r="Q1203" s="55" t="s">
        <v>24</v>
      </c>
      <c r="R1203" s="56">
        <f>O1203*M1203</f>
        <v>0</v>
      </c>
      <c r="AH1203" s="182" t="s">
        <v>2384</v>
      </c>
    </row>
    <row r="1204" spans="2:34" s="47" customFormat="1" ht="14.45" customHeight="1">
      <c r="B1204" s="44"/>
      <c r="C1204" s="45"/>
      <c r="D1204" s="34" t="s">
        <v>2386</v>
      </c>
      <c r="E1204" s="34" t="s">
        <v>2387</v>
      </c>
      <c r="F1204" s="42">
        <v>5</v>
      </c>
      <c r="G1204" s="42" t="s">
        <v>65</v>
      </c>
      <c r="H1204" s="73" t="s">
        <v>70</v>
      </c>
      <c r="I1204" s="76"/>
      <c r="J1204" s="51"/>
      <c r="K1204" s="42" t="s">
        <v>120</v>
      </c>
      <c r="L1204" s="39">
        <v>5</v>
      </c>
      <c r="M1204" s="151">
        <v>397</v>
      </c>
      <c r="N1204" s="154">
        <f t="shared" si="75"/>
        <v>397</v>
      </c>
      <c r="O1204" s="32"/>
      <c r="P1204" s="154">
        <f t="shared" si="74"/>
        <v>0</v>
      </c>
      <c r="Q1204" s="48" t="s">
        <v>36</v>
      </c>
      <c r="R1204" s="48"/>
      <c r="AH1204" s="182" t="s">
        <v>2385</v>
      </c>
    </row>
    <row r="1205" spans="2:34" ht="14.45" customHeight="1">
      <c r="B1205" s="44" t="s">
        <v>4600</v>
      </c>
      <c r="C1205" s="45"/>
      <c r="D1205" s="88" t="s">
        <v>2389</v>
      </c>
      <c r="E1205" s="88" t="s">
        <v>2390</v>
      </c>
      <c r="F1205" s="33">
        <v>3</v>
      </c>
      <c r="G1205" s="44" t="s">
        <v>28</v>
      </c>
      <c r="H1205" s="136"/>
      <c r="I1205" s="100"/>
      <c r="J1205" s="57"/>
      <c r="K1205" s="42" t="s">
        <v>29</v>
      </c>
      <c r="L1205" s="39">
        <v>5</v>
      </c>
      <c r="M1205" s="150">
        <v>338.13058482289279</v>
      </c>
      <c r="N1205" s="154">
        <f t="shared" si="75"/>
        <v>338.13058482289279</v>
      </c>
      <c r="O1205" s="32"/>
      <c r="P1205" s="154">
        <f t="shared" si="74"/>
        <v>0</v>
      </c>
      <c r="Q1205" s="26" t="s">
        <v>36</v>
      </c>
      <c r="R1205" s="26"/>
      <c r="S1205" s="8"/>
      <c r="T1205" s="8"/>
      <c r="AB1205" s="37"/>
      <c r="AC1205" s="1"/>
      <c r="AD1205" s="1"/>
      <c r="AH1205" s="182" t="s">
        <v>2388</v>
      </c>
    </row>
    <row r="1206" spans="2:34" ht="14.45" customHeight="1">
      <c r="B1206" s="44" t="s">
        <v>4601</v>
      </c>
      <c r="C1206" s="45"/>
      <c r="D1206" s="88" t="s">
        <v>2392</v>
      </c>
      <c r="E1206" s="88" t="s">
        <v>2393</v>
      </c>
      <c r="F1206" s="33">
        <v>3</v>
      </c>
      <c r="G1206" s="44" t="s">
        <v>28</v>
      </c>
      <c r="H1206" s="136"/>
      <c r="I1206" s="77"/>
      <c r="J1206" s="42"/>
      <c r="K1206" s="42" t="s">
        <v>29</v>
      </c>
      <c r="L1206" s="39">
        <v>5</v>
      </c>
      <c r="M1206" s="150">
        <v>273.54796535793025</v>
      </c>
      <c r="N1206" s="154">
        <f t="shared" si="75"/>
        <v>273.54796535793025</v>
      </c>
      <c r="O1206" s="32"/>
      <c r="P1206" s="154">
        <f t="shared" si="74"/>
        <v>0</v>
      </c>
      <c r="Q1206" s="26" t="s">
        <v>36</v>
      </c>
      <c r="R1206" s="26"/>
      <c r="S1206" s="8"/>
      <c r="T1206" s="8"/>
      <c r="AB1206" s="37"/>
      <c r="AC1206" s="1"/>
      <c r="AD1206" s="1"/>
      <c r="AH1206" s="182" t="s">
        <v>2391</v>
      </c>
    </row>
    <row r="1207" spans="2:34" ht="14.45" customHeight="1">
      <c r="B1207" s="44"/>
      <c r="C1207" s="45"/>
      <c r="D1207" s="34" t="s">
        <v>2395</v>
      </c>
      <c r="E1207" s="34" t="s">
        <v>2396</v>
      </c>
      <c r="F1207" s="42">
        <v>5</v>
      </c>
      <c r="G1207" s="42" t="s">
        <v>65</v>
      </c>
      <c r="H1207" s="73" t="s">
        <v>517</v>
      </c>
      <c r="I1207" s="76"/>
      <c r="J1207" s="51"/>
      <c r="K1207" s="42" t="s">
        <v>120</v>
      </c>
      <c r="L1207" s="39">
        <v>5</v>
      </c>
      <c r="M1207" s="151">
        <v>273</v>
      </c>
      <c r="N1207" s="154">
        <f t="shared" si="75"/>
        <v>273</v>
      </c>
      <c r="O1207" s="32"/>
      <c r="P1207" s="154">
        <f t="shared" si="74"/>
        <v>0</v>
      </c>
      <c r="Q1207" s="6" t="s">
        <v>24</v>
      </c>
      <c r="R1207" s="7">
        <f>O1207*M1207</f>
        <v>0</v>
      </c>
      <c r="S1207" s="8"/>
      <c r="T1207" s="8"/>
      <c r="AB1207" s="37"/>
      <c r="AC1207" s="1"/>
      <c r="AD1207" s="1"/>
      <c r="AH1207" s="182" t="s">
        <v>2394</v>
      </c>
    </row>
    <row r="1208" spans="2:34" ht="14.45" customHeight="1">
      <c r="B1208" s="44" t="s">
        <v>4602</v>
      </c>
      <c r="C1208" s="49"/>
      <c r="D1208" s="34" t="s">
        <v>2395</v>
      </c>
      <c r="E1208" s="34" t="s">
        <v>2396</v>
      </c>
      <c r="F1208" s="42">
        <v>5</v>
      </c>
      <c r="G1208" s="42" t="s">
        <v>65</v>
      </c>
      <c r="H1208" s="136"/>
      <c r="I1208" s="76"/>
      <c r="J1208" s="51"/>
      <c r="K1208" s="42" t="s">
        <v>120</v>
      </c>
      <c r="L1208" s="39">
        <v>5</v>
      </c>
      <c r="M1208" s="151">
        <v>225</v>
      </c>
      <c r="N1208" s="154">
        <f t="shared" si="75"/>
        <v>225</v>
      </c>
      <c r="O1208" s="32"/>
      <c r="P1208" s="154">
        <f t="shared" si="74"/>
        <v>0</v>
      </c>
      <c r="Q1208" s="6" t="s">
        <v>24</v>
      </c>
      <c r="R1208" s="7">
        <f>O1208*M1208</f>
        <v>0</v>
      </c>
      <c r="S1208" s="8"/>
      <c r="T1208" s="8"/>
      <c r="AB1208" s="37"/>
      <c r="AC1208" s="1"/>
      <c r="AD1208" s="1"/>
      <c r="AH1208" s="182" t="s">
        <v>2397</v>
      </c>
    </row>
    <row r="1209" spans="2:34" ht="14.45" customHeight="1">
      <c r="B1209" s="44" t="s">
        <v>4603</v>
      </c>
      <c r="C1209" s="45"/>
      <c r="D1209" s="34" t="s">
        <v>2399</v>
      </c>
      <c r="E1209" s="34" t="s">
        <v>2400</v>
      </c>
      <c r="F1209" s="42">
        <v>5</v>
      </c>
      <c r="G1209" s="42" t="s">
        <v>65</v>
      </c>
      <c r="H1209" s="136"/>
      <c r="I1209" s="76"/>
      <c r="J1209" s="51"/>
      <c r="K1209" s="42" t="s">
        <v>120</v>
      </c>
      <c r="L1209" s="39">
        <v>5</v>
      </c>
      <c r="M1209" s="151">
        <v>167</v>
      </c>
      <c r="N1209" s="154">
        <f t="shared" si="75"/>
        <v>167</v>
      </c>
      <c r="O1209" s="32"/>
      <c r="P1209" s="154">
        <f t="shared" si="74"/>
        <v>0</v>
      </c>
      <c r="Q1209" s="6" t="s">
        <v>24</v>
      </c>
      <c r="R1209" s="7">
        <f>O1209*M1209</f>
        <v>0</v>
      </c>
      <c r="S1209" s="8"/>
      <c r="T1209" s="8"/>
      <c r="AB1209" s="37"/>
      <c r="AC1209" s="1"/>
      <c r="AD1209" s="1"/>
      <c r="AH1209" s="182" t="s">
        <v>2398</v>
      </c>
    </row>
    <row r="1210" spans="2:34" s="47" customFormat="1" ht="14.45" customHeight="1">
      <c r="B1210" s="44"/>
      <c r="C1210" s="45"/>
      <c r="D1210" s="34" t="s">
        <v>2402</v>
      </c>
      <c r="E1210" s="34" t="s">
        <v>2403</v>
      </c>
      <c r="F1210" s="42">
        <v>5</v>
      </c>
      <c r="G1210" s="42" t="s">
        <v>65</v>
      </c>
      <c r="H1210" s="73" t="s">
        <v>102</v>
      </c>
      <c r="I1210" s="77"/>
      <c r="J1210" s="42"/>
      <c r="K1210" s="42" t="s">
        <v>120</v>
      </c>
      <c r="L1210" s="39">
        <v>5</v>
      </c>
      <c r="M1210" s="151">
        <v>273</v>
      </c>
      <c r="N1210" s="154">
        <f t="shared" si="75"/>
        <v>273</v>
      </c>
      <c r="O1210" s="32"/>
      <c r="P1210" s="154">
        <f t="shared" si="74"/>
        <v>0</v>
      </c>
      <c r="Q1210" s="48" t="s">
        <v>36</v>
      </c>
      <c r="R1210" s="48"/>
      <c r="AH1210" s="182" t="s">
        <v>2401</v>
      </c>
    </row>
    <row r="1211" spans="2:34" ht="14.45" customHeight="1">
      <c r="B1211" s="44" t="s">
        <v>4604</v>
      </c>
      <c r="C1211" s="49"/>
      <c r="D1211" s="34" t="s">
        <v>2402</v>
      </c>
      <c r="E1211" s="34" t="s">
        <v>2403</v>
      </c>
      <c r="F1211" s="33">
        <v>7</v>
      </c>
      <c r="G1211" s="42" t="s">
        <v>33</v>
      </c>
      <c r="H1211" s="136"/>
      <c r="I1211" s="77"/>
      <c r="J1211" s="42"/>
      <c r="K1211" s="42" t="s">
        <v>120</v>
      </c>
      <c r="L1211" s="39">
        <v>5</v>
      </c>
      <c r="M1211" s="151">
        <v>225</v>
      </c>
      <c r="N1211" s="154">
        <f t="shared" si="75"/>
        <v>225</v>
      </c>
      <c r="O1211" s="32"/>
      <c r="P1211" s="154">
        <f t="shared" si="74"/>
        <v>0</v>
      </c>
      <c r="Q1211" s="6" t="s">
        <v>24</v>
      </c>
      <c r="R1211" s="7">
        <f>O1211*M1211</f>
        <v>0</v>
      </c>
      <c r="S1211" s="8"/>
      <c r="T1211" s="8"/>
      <c r="AB1211" s="37"/>
      <c r="AC1211" s="1"/>
      <c r="AD1211" s="1"/>
      <c r="AH1211" s="182" t="s">
        <v>2404</v>
      </c>
    </row>
    <row r="1212" spans="2:34" ht="14.45" customHeight="1">
      <c r="B1212" s="44"/>
      <c r="C1212" s="45"/>
      <c r="D1212" s="34" t="s">
        <v>2406</v>
      </c>
      <c r="E1212" s="34" t="s">
        <v>2407</v>
      </c>
      <c r="F1212" s="42">
        <v>5</v>
      </c>
      <c r="G1212" s="42" t="s">
        <v>65</v>
      </c>
      <c r="H1212" s="73" t="s">
        <v>517</v>
      </c>
      <c r="I1212" s="100"/>
      <c r="J1212" s="50"/>
      <c r="K1212" s="42" t="s">
        <v>120</v>
      </c>
      <c r="L1212" s="39">
        <v>5</v>
      </c>
      <c r="M1212" s="151">
        <v>403</v>
      </c>
      <c r="N1212" s="154">
        <f t="shared" si="75"/>
        <v>403</v>
      </c>
      <c r="O1212" s="32"/>
      <c r="P1212" s="154">
        <f t="shared" si="74"/>
        <v>0</v>
      </c>
      <c r="Q1212" s="6" t="s">
        <v>24</v>
      </c>
      <c r="R1212" s="7">
        <f>O1212*M1212</f>
        <v>0</v>
      </c>
      <c r="S1212" s="8"/>
      <c r="T1212" s="8"/>
      <c r="AB1212" s="37"/>
      <c r="AC1212" s="1"/>
      <c r="AD1212" s="1"/>
      <c r="AH1212" s="182" t="s">
        <v>2405</v>
      </c>
    </row>
    <row r="1213" spans="2:34" ht="14.45" customHeight="1">
      <c r="B1213" s="33" t="s">
        <v>5613</v>
      </c>
      <c r="C1213" s="49"/>
      <c r="D1213" s="34" t="s">
        <v>5649</v>
      </c>
      <c r="E1213" s="34" t="s">
        <v>5649</v>
      </c>
      <c r="F1213" s="33">
        <v>7</v>
      </c>
      <c r="G1213" s="73" t="s">
        <v>33</v>
      </c>
      <c r="H1213" s="73" t="s">
        <v>43</v>
      </c>
      <c r="I1213" s="76"/>
      <c r="J1213" s="51"/>
      <c r="K1213" s="42" t="s">
        <v>120</v>
      </c>
      <c r="L1213" s="39">
        <v>5</v>
      </c>
      <c r="M1213" s="151">
        <v>206</v>
      </c>
      <c r="N1213" s="154">
        <f t="shared" si="75"/>
        <v>206</v>
      </c>
      <c r="O1213" s="32"/>
      <c r="P1213" s="154">
        <f t="shared" si="74"/>
        <v>0</v>
      </c>
      <c r="Q1213" s="6" t="s">
        <v>24</v>
      </c>
      <c r="R1213" s="7">
        <f>O1213*M1213</f>
        <v>0</v>
      </c>
      <c r="S1213" s="8"/>
      <c r="T1213" s="8"/>
      <c r="AB1213" s="37"/>
      <c r="AC1213" s="1"/>
      <c r="AD1213" s="1"/>
      <c r="AH1213" s="179" t="s">
        <v>5578</v>
      </c>
    </row>
    <row r="1214" spans="2:34" ht="14.45" customHeight="1">
      <c r="B1214" s="33"/>
      <c r="C1214" s="49"/>
      <c r="D1214" s="34" t="s">
        <v>5650</v>
      </c>
      <c r="E1214" s="34" t="s">
        <v>5650</v>
      </c>
      <c r="F1214" s="42">
        <v>5</v>
      </c>
      <c r="G1214" s="73" t="s">
        <v>65</v>
      </c>
      <c r="H1214" s="73"/>
      <c r="I1214" s="76"/>
      <c r="J1214" s="51"/>
      <c r="K1214" s="42" t="s">
        <v>120</v>
      </c>
      <c r="L1214" s="39">
        <v>5</v>
      </c>
      <c r="M1214" s="151">
        <v>273</v>
      </c>
      <c r="N1214" s="154">
        <f t="shared" si="75"/>
        <v>273</v>
      </c>
      <c r="O1214" s="32"/>
      <c r="P1214" s="154">
        <f t="shared" si="74"/>
        <v>0</v>
      </c>
      <c r="Q1214" s="6" t="s">
        <v>24</v>
      </c>
      <c r="R1214" s="7">
        <f>O1214*M1214</f>
        <v>0</v>
      </c>
      <c r="S1214" s="8"/>
      <c r="T1214" s="8"/>
      <c r="AB1214" s="37"/>
      <c r="AC1214" s="1"/>
      <c r="AD1214" s="1"/>
      <c r="AH1214" s="179" t="s">
        <v>5579</v>
      </c>
    </row>
    <row r="1215" spans="2:34" ht="14.45" customHeight="1">
      <c r="B1215" s="44"/>
      <c r="C1215" s="45"/>
      <c r="D1215" s="34" t="s">
        <v>2409</v>
      </c>
      <c r="E1215" s="34" t="s">
        <v>2410</v>
      </c>
      <c r="F1215" s="42">
        <v>5</v>
      </c>
      <c r="G1215" s="42" t="s">
        <v>65</v>
      </c>
      <c r="H1215" s="73" t="s">
        <v>517</v>
      </c>
      <c r="I1215" s="77"/>
      <c r="J1215" s="42"/>
      <c r="K1215" s="42" t="s">
        <v>120</v>
      </c>
      <c r="L1215" s="39">
        <v>5</v>
      </c>
      <c r="M1215" s="151">
        <v>273</v>
      </c>
      <c r="N1215" s="154">
        <f t="shared" si="75"/>
        <v>273</v>
      </c>
      <c r="O1215" s="32"/>
      <c r="P1215" s="154">
        <f t="shared" si="74"/>
        <v>0</v>
      </c>
      <c r="Q1215" s="26" t="s">
        <v>36</v>
      </c>
      <c r="R1215" s="26"/>
      <c r="S1215" s="8"/>
      <c r="T1215" s="8"/>
      <c r="AB1215" s="37"/>
      <c r="AC1215" s="1"/>
      <c r="AD1215" s="1"/>
      <c r="AH1215" s="182" t="s">
        <v>2408</v>
      </c>
    </row>
    <row r="1216" spans="2:34" ht="14.45" customHeight="1">
      <c r="B1216" s="44"/>
      <c r="C1216" s="41"/>
      <c r="D1216" s="41" t="s">
        <v>2411</v>
      </c>
      <c r="E1216" s="41" t="s">
        <v>527</v>
      </c>
      <c r="F1216" s="42">
        <v>10</v>
      </c>
      <c r="G1216" s="39" t="s">
        <v>48</v>
      </c>
      <c r="H1216" s="39" t="s">
        <v>102</v>
      </c>
      <c r="I1216" s="78"/>
      <c r="J1216" s="38"/>
      <c r="K1216" s="42" t="s">
        <v>35</v>
      </c>
      <c r="L1216" s="39">
        <v>1</v>
      </c>
      <c r="M1216" s="150">
        <v>1539</v>
      </c>
      <c r="N1216" s="154">
        <f t="shared" si="75"/>
        <v>1539</v>
      </c>
      <c r="O1216" s="32"/>
      <c r="P1216" s="154">
        <f t="shared" si="74"/>
        <v>0</v>
      </c>
      <c r="Q1216" s="6" t="s">
        <v>24</v>
      </c>
      <c r="R1216" s="7">
        <f>O1216*M1216</f>
        <v>0</v>
      </c>
      <c r="S1216" s="8"/>
      <c r="T1216" s="8"/>
      <c r="AB1216" s="37"/>
      <c r="AC1216" s="1"/>
      <c r="AD1216" s="1"/>
      <c r="AH1216" s="182" t="s">
        <v>525</v>
      </c>
    </row>
    <row r="1217" spans="2:34" ht="14.45" customHeight="1">
      <c r="B1217" s="33"/>
      <c r="C1217" s="49"/>
      <c r="D1217" s="34" t="s">
        <v>5651</v>
      </c>
      <c r="E1217" s="34" t="s">
        <v>5651</v>
      </c>
      <c r="F1217" s="33">
        <v>17</v>
      </c>
      <c r="G1217" s="73" t="s">
        <v>5673</v>
      </c>
      <c r="H1217" s="73"/>
      <c r="I1217" s="76" t="s">
        <v>5276</v>
      </c>
      <c r="J1217" s="51"/>
      <c r="K1217" s="42" t="s">
        <v>35</v>
      </c>
      <c r="L1217" s="39">
        <v>1</v>
      </c>
      <c r="M1217" s="151">
        <v>9096</v>
      </c>
      <c r="N1217" s="154">
        <f t="shared" si="75"/>
        <v>9096</v>
      </c>
      <c r="O1217" s="32"/>
      <c r="P1217" s="154">
        <f t="shared" si="74"/>
        <v>0</v>
      </c>
      <c r="Q1217" s="6" t="s">
        <v>24</v>
      </c>
      <c r="R1217" s="7">
        <f>O1217*M1217</f>
        <v>0</v>
      </c>
      <c r="S1217" s="8"/>
      <c r="T1217" s="8"/>
      <c r="AB1217" s="37"/>
      <c r="AC1217" s="1"/>
      <c r="AD1217" s="1"/>
      <c r="AH1217" s="179" t="s">
        <v>5580</v>
      </c>
    </row>
    <row r="1218" spans="2:34" s="47" customFormat="1" ht="14.45" customHeight="1">
      <c r="B1218" s="44" t="s">
        <v>4605</v>
      </c>
      <c r="C1218" s="49"/>
      <c r="D1218" s="34" t="s">
        <v>2413</v>
      </c>
      <c r="E1218" s="34" t="s">
        <v>2414</v>
      </c>
      <c r="F1218" s="42">
        <v>10</v>
      </c>
      <c r="G1218" s="42" t="s">
        <v>48</v>
      </c>
      <c r="H1218" s="136"/>
      <c r="I1218" s="77"/>
      <c r="J1218" s="42"/>
      <c r="K1218" s="42" t="s">
        <v>29</v>
      </c>
      <c r="L1218" s="39">
        <v>1</v>
      </c>
      <c r="M1218" s="151">
        <v>2400</v>
      </c>
      <c r="N1218" s="154">
        <f t="shared" si="75"/>
        <v>2400</v>
      </c>
      <c r="O1218" s="32"/>
      <c r="P1218" s="154">
        <f t="shared" si="74"/>
        <v>0</v>
      </c>
      <c r="Q1218" s="48" t="s">
        <v>36</v>
      </c>
      <c r="R1218" s="48"/>
      <c r="AH1218" s="182" t="s">
        <v>2412</v>
      </c>
    </row>
    <row r="1219" spans="2:34" ht="14.45" customHeight="1">
      <c r="B1219" s="44"/>
      <c r="C1219" s="41"/>
      <c r="D1219" s="41" t="s">
        <v>2416</v>
      </c>
      <c r="E1219" s="41" t="s">
        <v>2417</v>
      </c>
      <c r="F1219" s="42">
        <v>10</v>
      </c>
      <c r="G1219" s="39" t="s">
        <v>48</v>
      </c>
      <c r="H1219" s="136"/>
      <c r="I1219" s="77"/>
      <c r="J1219" s="42"/>
      <c r="K1219" s="42" t="s">
        <v>35</v>
      </c>
      <c r="L1219" s="39">
        <v>1</v>
      </c>
      <c r="M1219" s="150">
        <v>2059.5</v>
      </c>
      <c r="N1219" s="154">
        <f t="shared" si="75"/>
        <v>2059.5</v>
      </c>
      <c r="O1219" s="32"/>
      <c r="P1219" s="154">
        <f t="shared" si="74"/>
        <v>0</v>
      </c>
      <c r="Q1219" s="6" t="s">
        <v>24</v>
      </c>
      <c r="R1219" s="7">
        <f t="shared" ref="R1219:R1231" si="76">O1219*M1219</f>
        <v>0</v>
      </c>
      <c r="S1219" s="8"/>
      <c r="T1219" s="8"/>
      <c r="AB1219" s="37"/>
      <c r="AC1219" s="1"/>
      <c r="AD1219" s="1"/>
      <c r="AH1219" s="182" t="s">
        <v>2418</v>
      </c>
    </row>
    <row r="1220" spans="2:34" ht="14.45" customHeight="1">
      <c r="B1220" s="44"/>
      <c r="C1220" s="41"/>
      <c r="D1220" s="41" t="s">
        <v>2416</v>
      </c>
      <c r="E1220" s="41" t="s">
        <v>2417</v>
      </c>
      <c r="F1220" s="42">
        <v>15</v>
      </c>
      <c r="G1220" s="39" t="s">
        <v>40</v>
      </c>
      <c r="H1220" s="136"/>
      <c r="I1220" s="78"/>
      <c r="J1220" s="38"/>
      <c r="K1220" s="42" t="s">
        <v>35</v>
      </c>
      <c r="L1220" s="39">
        <v>1</v>
      </c>
      <c r="M1220" s="150">
        <v>4184.9999999999991</v>
      </c>
      <c r="N1220" s="154">
        <f t="shared" si="75"/>
        <v>4184.9999999999991</v>
      </c>
      <c r="O1220" s="32"/>
      <c r="P1220" s="154">
        <f t="shared" si="74"/>
        <v>0</v>
      </c>
      <c r="Q1220" s="6" t="s">
        <v>24</v>
      </c>
      <c r="R1220" s="7">
        <f t="shared" si="76"/>
        <v>0</v>
      </c>
      <c r="S1220" s="8"/>
      <c r="T1220" s="8"/>
      <c r="AB1220" s="37"/>
      <c r="AC1220" s="1"/>
      <c r="AD1220" s="1"/>
      <c r="AH1220" s="182" t="s">
        <v>2415</v>
      </c>
    </row>
    <row r="1221" spans="2:34" ht="14.45" customHeight="1">
      <c r="B1221" s="44" t="s">
        <v>4606</v>
      </c>
      <c r="C1221" s="49"/>
      <c r="D1221" s="34" t="s">
        <v>1854</v>
      </c>
      <c r="E1221" s="34" t="s">
        <v>1855</v>
      </c>
      <c r="F1221" s="42">
        <v>10</v>
      </c>
      <c r="G1221" s="42" t="s">
        <v>48</v>
      </c>
      <c r="H1221" s="136"/>
      <c r="I1221" s="77"/>
      <c r="J1221" s="42"/>
      <c r="K1221" s="42" t="s">
        <v>29</v>
      </c>
      <c r="L1221" s="39">
        <v>1</v>
      </c>
      <c r="M1221" s="151">
        <v>2400</v>
      </c>
      <c r="N1221" s="154">
        <f t="shared" si="75"/>
        <v>2400</v>
      </c>
      <c r="O1221" s="32"/>
      <c r="P1221" s="154">
        <f t="shared" si="74"/>
        <v>0</v>
      </c>
      <c r="Q1221" s="6" t="s">
        <v>24</v>
      </c>
      <c r="R1221" s="7">
        <f t="shared" si="76"/>
        <v>0</v>
      </c>
      <c r="S1221" s="8"/>
      <c r="T1221" s="8"/>
      <c r="AB1221" s="37"/>
      <c r="AC1221" s="1"/>
      <c r="AD1221" s="1"/>
      <c r="AH1221" s="182" t="s">
        <v>2419</v>
      </c>
    </row>
    <row r="1222" spans="2:34" s="47" customFormat="1" ht="14.45" customHeight="1">
      <c r="B1222" s="44" t="s">
        <v>4607</v>
      </c>
      <c r="C1222" s="45"/>
      <c r="D1222" s="34" t="s">
        <v>2421</v>
      </c>
      <c r="E1222" s="34" t="s">
        <v>2422</v>
      </c>
      <c r="F1222" s="42">
        <v>10</v>
      </c>
      <c r="G1222" s="42" t="s">
        <v>48</v>
      </c>
      <c r="H1222" s="136"/>
      <c r="I1222" s="79"/>
      <c r="J1222" s="54"/>
      <c r="K1222" s="42" t="s">
        <v>29</v>
      </c>
      <c r="L1222" s="39">
        <v>1</v>
      </c>
      <c r="M1222" s="151">
        <v>2152</v>
      </c>
      <c r="N1222" s="154">
        <f t="shared" si="75"/>
        <v>2152</v>
      </c>
      <c r="O1222" s="32"/>
      <c r="P1222" s="154">
        <f t="shared" si="74"/>
        <v>0</v>
      </c>
      <c r="Q1222" s="55" t="s">
        <v>24</v>
      </c>
      <c r="R1222" s="56">
        <f t="shared" si="76"/>
        <v>0</v>
      </c>
      <c r="AH1222" s="182" t="s">
        <v>2420</v>
      </c>
    </row>
    <row r="1223" spans="2:34" s="5" customFormat="1" ht="14.45" customHeight="1">
      <c r="B1223" s="44"/>
      <c r="C1223" s="41"/>
      <c r="D1223" s="41" t="s">
        <v>2424</v>
      </c>
      <c r="E1223" s="41" t="s">
        <v>2425</v>
      </c>
      <c r="F1223" s="42">
        <v>10</v>
      </c>
      <c r="G1223" s="39" t="s">
        <v>48</v>
      </c>
      <c r="H1223" s="136"/>
      <c r="I1223" s="77"/>
      <c r="J1223" s="42"/>
      <c r="K1223" s="42" t="s">
        <v>35</v>
      </c>
      <c r="L1223" s="39">
        <v>1</v>
      </c>
      <c r="M1223" s="150">
        <v>2204.9999999999995</v>
      </c>
      <c r="N1223" s="154">
        <f t="shared" si="75"/>
        <v>2204.9999999999995</v>
      </c>
      <c r="O1223" s="32"/>
      <c r="P1223" s="154">
        <f t="shared" si="74"/>
        <v>0</v>
      </c>
      <c r="Q1223" s="68" t="s">
        <v>24</v>
      </c>
      <c r="R1223" s="69">
        <f t="shared" si="76"/>
        <v>0</v>
      </c>
      <c r="AH1223" s="182" t="s">
        <v>2423</v>
      </c>
    </row>
    <row r="1224" spans="2:34" s="47" customFormat="1" ht="14.45" customHeight="1">
      <c r="B1224" s="44" t="s">
        <v>4608</v>
      </c>
      <c r="C1224" s="45"/>
      <c r="D1224" s="88" t="s">
        <v>2427</v>
      </c>
      <c r="E1224" s="88" t="s">
        <v>2428</v>
      </c>
      <c r="F1224" s="42">
        <v>5</v>
      </c>
      <c r="G1224" s="42" t="s">
        <v>65</v>
      </c>
      <c r="H1224" s="136"/>
      <c r="I1224" s="77"/>
      <c r="J1224" s="38"/>
      <c r="K1224" s="42" t="s">
        <v>29</v>
      </c>
      <c r="L1224" s="39">
        <v>5</v>
      </c>
      <c r="M1224" s="150">
        <v>396.97315058033695</v>
      </c>
      <c r="N1224" s="154">
        <f t="shared" si="75"/>
        <v>396.97315058033695</v>
      </c>
      <c r="O1224" s="32"/>
      <c r="P1224" s="154">
        <f t="shared" si="74"/>
        <v>0</v>
      </c>
      <c r="Q1224" s="55" t="s">
        <v>24</v>
      </c>
      <c r="R1224" s="56">
        <f t="shared" si="76"/>
        <v>0</v>
      </c>
      <c r="AH1224" s="182" t="s">
        <v>2426</v>
      </c>
    </row>
    <row r="1225" spans="2:34" s="47" customFormat="1" ht="14.45" customHeight="1">
      <c r="B1225" s="44" t="s">
        <v>4609</v>
      </c>
      <c r="C1225" s="45"/>
      <c r="D1225" s="34" t="s">
        <v>555</v>
      </c>
      <c r="E1225" s="34" t="s">
        <v>556</v>
      </c>
      <c r="F1225" s="42">
        <v>5</v>
      </c>
      <c r="G1225" s="42" t="s">
        <v>65</v>
      </c>
      <c r="H1225" s="73" t="s">
        <v>110</v>
      </c>
      <c r="I1225" s="77"/>
      <c r="J1225" s="42"/>
      <c r="K1225" s="42" t="s">
        <v>35</v>
      </c>
      <c r="L1225" s="39">
        <v>5</v>
      </c>
      <c r="M1225" s="151">
        <v>473</v>
      </c>
      <c r="N1225" s="154">
        <f t="shared" si="75"/>
        <v>473</v>
      </c>
      <c r="O1225" s="32"/>
      <c r="P1225" s="154">
        <f t="shared" si="74"/>
        <v>0</v>
      </c>
      <c r="Q1225" s="55" t="s">
        <v>24</v>
      </c>
      <c r="R1225" s="56">
        <f t="shared" si="76"/>
        <v>0</v>
      </c>
      <c r="AH1225" s="182" t="s">
        <v>2429</v>
      </c>
    </row>
    <row r="1226" spans="2:34" s="47" customFormat="1" ht="14.45" customHeight="1">
      <c r="B1226" s="44" t="s">
        <v>4611</v>
      </c>
      <c r="C1226" s="49" t="s">
        <v>59</v>
      </c>
      <c r="D1226" s="34" t="s">
        <v>2431</v>
      </c>
      <c r="E1226" s="34" t="s">
        <v>2432</v>
      </c>
      <c r="F1226" s="33">
        <v>7</v>
      </c>
      <c r="G1226" s="42" t="s">
        <v>33</v>
      </c>
      <c r="H1226" s="73" t="s">
        <v>102</v>
      </c>
      <c r="I1226" s="77"/>
      <c r="J1226" s="42"/>
      <c r="K1226" s="42" t="s">
        <v>120</v>
      </c>
      <c r="L1226" s="39">
        <v>5</v>
      </c>
      <c r="M1226" s="151">
        <v>215</v>
      </c>
      <c r="N1226" s="154">
        <f t="shared" si="75"/>
        <v>215</v>
      </c>
      <c r="O1226" s="32"/>
      <c r="P1226" s="154">
        <f t="shared" si="74"/>
        <v>0</v>
      </c>
      <c r="Q1226" s="55" t="s">
        <v>24</v>
      </c>
      <c r="R1226" s="56">
        <f t="shared" si="76"/>
        <v>0</v>
      </c>
      <c r="AH1226" s="182" t="s">
        <v>2433</v>
      </c>
    </row>
    <row r="1227" spans="2:34" ht="14.45" customHeight="1">
      <c r="B1227" s="44" t="s">
        <v>4612</v>
      </c>
      <c r="C1227" s="45"/>
      <c r="D1227" s="34" t="s">
        <v>2431</v>
      </c>
      <c r="E1227" s="34" t="s">
        <v>2432</v>
      </c>
      <c r="F1227" s="33">
        <v>7</v>
      </c>
      <c r="G1227" s="42" t="s">
        <v>33</v>
      </c>
      <c r="H1227" s="136"/>
      <c r="I1227" s="100"/>
      <c r="J1227" s="50"/>
      <c r="K1227" s="42" t="s">
        <v>120</v>
      </c>
      <c r="L1227" s="39">
        <v>5</v>
      </c>
      <c r="M1227" s="151">
        <v>192</v>
      </c>
      <c r="N1227" s="154">
        <f t="shared" si="75"/>
        <v>192</v>
      </c>
      <c r="O1227" s="32"/>
      <c r="P1227" s="154">
        <f t="shared" si="74"/>
        <v>0</v>
      </c>
      <c r="Q1227" s="6" t="s">
        <v>24</v>
      </c>
      <c r="R1227" s="7">
        <f t="shared" si="76"/>
        <v>0</v>
      </c>
      <c r="S1227" s="8"/>
      <c r="T1227" s="8"/>
      <c r="AB1227" s="37"/>
      <c r="AC1227" s="1"/>
      <c r="AD1227" s="1"/>
      <c r="AH1227" s="182" t="s">
        <v>2434</v>
      </c>
    </row>
    <row r="1228" spans="2:34" ht="14.45" customHeight="1">
      <c r="B1228" s="44" t="s">
        <v>4613</v>
      </c>
      <c r="C1228" s="49"/>
      <c r="D1228" s="34" t="s">
        <v>2431</v>
      </c>
      <c r="E1228" s="34" t="s">
        <v>2432</v>
      </c>
      <c r="F1228" s="42">
        <v>10</v>
      </c>
      <c r="G1228" s="42" t="s">
        <v>48</v>
      </c>
      <c r="H1228" s="73" t="s">
        <v>70</v>
      </c>
      <c r="I1228" s="79"/>
      <c r="J1228" s="54"/>
      <c r="K1228" s="42" t="s">
        <v>120</v>
      </c>
      <c r="L1228" s="39">
        <v>1</v>
      </c>
      <c r="M1228" s="151">
        <v>245</v>
      </c>
      <c r="N1228" s="154">
        <f t="shared" si="75"/>
        <v>245</v>
      </c>
      <c r="O1228" s="32"/>
      <c r="P1228" s="154">
        <f t="shared" si="74"/>
        <v>0</v>
      </c>
      <c r="Q1228" s="6" t="s">
        <v>24</v>
      </c>
      <c r="R1228" s="7">
        <f t="shared" si="76"/>
        <v>0</v>
      </c>
      <c r="S1228" s="8"/>
      <c r="T1228" s="8"/>
      <c r="AB1228" s="37"/>
      <c r="AC1228" s="1"/>
      <c r="AD1228" s="1"/>
      <c r="AH1228" s="182" t="s">
        <v>2435</v>
      </c>
    </row>
    <row r="1229" spans="2:34" ht="14.45" customHeight="1">
      <c r="B1229" s="44"/>
      <c r="C1229" s="45"/>
      <c r="D1229" s="34" t="s">
        <v>2431</v>
      </c>
      <c r="E1229" s="34" t="s">
        <v>2432</v>
      </c>
      <c r="F1229" s="42">
        <v>14</v>
      </c>
      <c r="G1229" s="42" t="s">
        <v>86</v>
      </c>
      <c r="H1229" s="73" t="s">
        <v>41</v>
      </c>
      <c r="I1229" s="122"/>
      <c r="J1229" s="123"/>
      <c r="K1229" s="42" t="s">
        <v>120</v>
      </c>
      <c r="L1229" s="39">
        <v>1</v>
      </c>
      <c r="M1229" s="151">
        <v>590</v>
      </c>
      <c r="N1229" s="154">
        <f t="shared" si="75"/>
        <v>590</v>
      </c>
      <c r="O1229" s="32"/>
      <c r="P1229" s="154">
        <f t="shared" ref="P1229:P1292" si="77">IF($N$4="","-",IF(O1229&lt;100,N1229*O1229,IF(O1229&gt;=100,(O1229*N1229)*0.9)))</f>
        <v>0</v>
      </c>
      <c r="Q1229" s="6" t="s">
        <v>24</v>
      </c>
      <c r="R1229" s="7">
        <f t="shared" si="76"/>
        <v>0</v>
      </c>
      <c r="S1229" s="8"/>
      <c r="T1229" s="8"/>
      <c r="AB1229" s="37"/>
      <c r="AC1229" s="1"/>
      <c r="AD1229" s="1"/>
      <c r="AH1229" s="182" t="s">
        <v>2436</v>
      </c>
    </row>
    <row r="1230" spans="2:34" ht="14.45" customHeight="1">
      <c r="B1230" s="44" t="s">
        <v>4610</v>
      </c>
      <c r="C1230" s="49"/>
      <c r="D1230" s="34" t="s">
        <v>2431</v>
      </c>
      <c r="E1230" s="34" t="s">
        <v>2432</v>
      </c>
      <c r="F1230" s="42">
        <v>15</v>
      </c>
      <c r="G1230" s="42" t="s">
        <v>40</v>
      </c>
      <c r="H1230" s="73" t="s">
        <v>41</v>
      </c>
      <c r="I1230" s="79"/>
      <c r="J1230" s="54"/>
      <c r="K1230" s="42" t="s">
        <v>120</v>
      </c>
      <c r="L1230" s="39">
        <v>1</v>
      </c>
      <c r="M1230" s="151">
        <v>590</v>
      </c>
      <c r="N1230" s="154">
        <f t="shared" si="75"/>
        <v>590</v>
      </c>
      <c r="O1230" s="32"/>
      <c r="P1230" s="154">
        <f t="shared" si="77"/>
        <v>0</v>
      </c>
      <c r="Q1230" s="6" t="s">
        <v>24</v>
      </c>
      <c r="R1230" s="7">
        <f t="shared" si="76"/>
        <v>0</v>
      </c>
      <c r="S1230" s="8"/>
      <c r="T1230" s="8"/>
      <c r="AB1230" s="37"/>
      <c r="AC1230" s="1"/>
      <c r="AD1230" s="1"/>
      <c r="AH1230" s="182" t="s">
        <v>2430</v>
      </c>
    </row>
    <row r="1231" spans="2:34" s="47" customFormat="1" ht="14.45" customHeight="1">
      <c r="B1231" s="33" t="s">
        <v>5614</v>
      </c>
      <c r="C1231" s="49"/>
      <c r="D1231" s="34" t="s">
        <v>5652</v>
      </c>
      <c r="E1231" s="34" t="s">
        <v>5652</v>
      </c>
      <c r="F1231" s="33">
        <v>17</v>
      </c>
      <c r="G1231" s="73" t="s">
        <v>62</v>
      </c>
      <c r="H1231" s="73" t="s">
        <v>70</v>
      </c>
      <c r="I1231" s="76"/>
      <c r="J1231" s="51"/>
      <c r="K1231" s="42" t="s">
        <v>120</v>
      </c>
      <c r="L1231" s="39">
        <v>1</v>
      </c>
      <c r="M1231" s="151">
        <v>704</v>
      </c>
      <c r="N1231" s="154">
        <f t="shared" ref="N1231:N1294" si="78">IF($N$4="в кассу предприятия",M1231,IF($N$4="на счет ООО (КФХ)",M1231*1.075,"-"))</f>
        <v>704</v>
      </c>
      <c r="O1231" s="32"/>
      <c r="P1231" s="154">
        <f t="shared" si="77"/>
        <v>0</v>
      </c>
      <c r="Q1231" s="55" t="s">
        <v>24</v>
      </c>
      <c r="R1231" s="56">
        <f t="shared" si="76"/>
        <v>0</v>
      </c>
      <c r="AH1231" s="179" t="s">
        <v>5581</v>
      </c>
    </row>
    <row r="1232" spans="2:34" ht="28.9" customHeight="1">
      <c r="B1232" s="33"/>
      <c r="C1232" s="49"/>
      <c r="D1232" s="34" t="s">
        <v>5653</v>
      </c>
      <c r="E1232" s="34" t="s">
        <v>5653</v>
      </c>
      <c r="F1232" s="42">
        <v>5</v>
      </c>
      <c r="G1232" s="73" t="s">
        <v>65</v>
      </c>
      <c r="H1232" s="73" t="s">
        <v>154</v>
      </c>
      <c r="I1232" s="76"/>
      <c r="J1232" s="51"/>
      <c r="K1232" s="42" t="s">
        <v>35</v>
      </c>
      <c r="L1232" s="39">
        <v>5</v>
      </c>
      <c r="M1232" s="151">
        <v>357</v>
      </c>
      <c r="N1232" s="154">
        <f t="shared" si="78"/>
        <v>357</v>
      </c>
      <c r="O1232" s="32"/>
      <c r="P1232" s="154">
        <f t="shared" si="77"/>
        <v>0</v>
      </c>
      <c r="Q1232" s="26" t="s">
        <v>36</v>
      </c>
      <c r="R1232" s="26"/>
      <c r="S1232" s="8"/>
      <c r="T1232" s="8"/>
      <c r="AB1232" s="37"/>
      <c r="AC1232" s="1"/>
      <c r="AD1232" s="1"/>
      <c r="AH1232" s="179" t="s">
        <v>5582</v>
      </c>
    </row>
    <row r="1233" spans="2:34" s="47" customFormat="1" ht="14.45" customHeight="1">
      <c r="B1233" s="33" t="s">
        <v>5615</v>
      </c>
      <c r="C1233" s="49"/>
      <c r="D1233" s="34" t="s">
        <v>5654</v>
      </c>
      <c r="E1233" s="34" t="s">
        <v>5654</v>
      </c>
      <c r="F1233" s="42">
        <v>18</v>
      </c>
      <c r="G1233" s="73" t="s">
        <v>5262</v>
      </c>
      <c r="H1233" s="73" t="s">
        <v>1481</v>
      </c>
      <c r="I1233" s="76"/>
      <c r="J1233" s="51"/>
      <c r="K1233" s="42" t="s">
        <v>35</v>
      </c>
      <c r="L1233" s="39">
        <v>1</v>
      </c>
      <c r="M1233" s="151">
        <v>7001</v>
      </c>
      <c r="N1233" s="154">
        <f t="shared" si="78"/>
        <v>7001</v>
      </c>
      <c r="O1233" s="32"/>
      <c r="P1233" s="154">
        <f t="shared" si="77"/>
        <v>0</v>
      </c>
      <c r="Q1233" s="48" t="s">
        <v>36</v>
      </c>
      <c r="R1233" s="48"/>
      <c r="AH1233" s="179" t="s">
        <v>5583</v>
      </c>
    </row>
    <row r="1234" spans="2:34" ht="14.45" customHeight="1">
      <c r="B1234" s="33" t="s">
        <v>5616</v>
      </c>
      <c r="C1234" s="49"/>
      <c r="D1234" s="34" t="s">
        <v>5655</v>
      </c>
      <c r="E1234" s="34" t="s">
        <v>5655</v>
      </c>
      <c r="F1234" s="33">
        <v>15</v>
      </c>
      <c r="G1234" s="73" t="s">
        <v>40</v>
      </c>
      <c r="H1234" s="73" t="s">
        <v>41</v>
      </c>
      <c r="I1234" s="76"/>
      <c r="J1234" s="51"/>
      <c r="K1234" s="42" t="s">
        <v>120</v>
      </c>
      <c r="L1234" s="39">
        <v>1</v>
      </c>
      <c r="M1234" s="151">
        <v>785</v>
      </c>
      <c r="N1234" s="154">
        <f t="shared" si="78"/>
        <v>785</v>
      </c>
      <c r="O1234" s="32"/>
      <c r="P1234" s="154">
        <f t="shared" si="77"/>
        <v>0</v>
      </c>
      <c r="Q1234" s="6" t="s">
        <v>24</v>
      </c>
      <c r="R1234" s="7">
        <f>O1234*M1234</f>
        <v>0</v>
      </c>
      <c r="S1234" s="8"/>
      <c r="T1234" s="8"/>
      <c r="AB1234" s="37"/>
      <c r="AC1234" s="1"/>
      <c r="AD1234" s="1"/>
      <c r="AH1234" s="179" t="s">
        <v>5584</v>
      </c>
    </row>
    <row r="1235" spans="2:34" ht="14.45" customHeight="1">
      <c r="B1235" s="44"/>
      <c r="C1235" s="45"/>
      <c r="D1235" s="74" t="s">
        <v>2438</v>
      </c>
      <c r="E1235" s="74" t="s">
        <v>2439</v>
      </c>
      <c r="F1235" s="33">
        <v>7</v>
      </c>
      <c r="G1235" s="42" t="s">
        <v>33</v>
      </c>
      <c r="H1235" s="73" t="s">
        <v>110</v>
      </c>
      <c r="I1235" s="122"/>
      <c r="J1235" s="123"/>
      <c r="K1235" s="42" t="s">
        <v>120</v>
      </c>
      <c r="L1235" s="39">
        <v>5</v>
      </c>
      <c r="M1235" s="151">
        <v>278</v>
      </c>
      <c r="N1235" s="154">
        <f t="shared" si="78"/>
        <v>278</v>
      </c>
      <c r="O1235" s="32"/>
      <c r="P1235" s="154">
        <f t="shared" si="77"/>
        <v>0</v>
      </c>
      <c r="Q1235" s="26" t="s">
        <v>36</v>
      </c>
      <c r="R1235" s="26"/>
      <c r="S1235" s="8"/>
      <c r="T1235" s="8"/>
      <c r="AB1235" s="37"/>
      <c r="AC1235" s="1"/>
      <c r="AD1235" s="1"/>
      <c r="AH1235" s="182" t="s">
        <v>2437</v>
      </c>
    </row>
    <row r="1236" spans="2:34" ht="14.45" customHeight="1">
      <c r="B1236" s="44" t="s">
        <v>4614</v>
      </c>
      <c r="C1236" s="49"/>
      <c r="D1236" s="74" t="s">
        <v>2441</v>
      </c>
      <c r="E1236" s="74" t="s">
        <v>2442</v>
      </c>
      <c r="F1236" s="33">
        <v>7</v>
      </c>
      <c r="G1236" s="75" t="s">
        <v>33</v>
      </c>
      <c r="H1236" s="136"/>
      <c r="I1236" s="146"/>
      <c r="J1236" s="123"/>
      <c r="K1236" s="42" t="s">
        <v>120</v>
      </c>
      <c r="L1236" s="39">
        <v>5</v>
      </c>
      <c r="M1236" s="151">
        <v>245</v>
      </c>
      <c r="N1236" s="154">
        <f t="shared" si="78"/>
        <v>245</v>
      </c>
      <c r="O1236" s="32"/>
      <c r="P1236" s="154">
        <f t="shared" si="77"/>
        <v>0</v>
      </c>
      <c r="Q1236" s="26" t="s">
        <v>36</v>
      </c>
      <c r="R1236" s="26"/>
      <c r="S1236" s="8"/>
      <c r="T1236" s="8"/>
      <c r="AB1236" s="37"/>
      <c r="AC1236" s="1"/>
      <c r="AD1236" s="1"/>
      <c r="AH1236" s="182" t="s">
        <v>2440</v>
      </c>
    </row>
    <row r="1237" spans="2:34" ht="14.45" customHeight="1">
      <c r="B1237" s="44"/>
      <c r="C1237" s="45"/>
      <c r="D1237" s="34" t="s">
        <v>2444</v>
      </c>
      <c r="E1237" s="34" t="s">
        <v>2445</v>
      </c>
      <c r="F1237" s="33">
        <v>7</v>
      </c>
      <c r="G1237" s="42" t="s">
        <v>33</v>
      </c>
      <c r="H1237" s="101" t="s">
        <v>102</v>
      </c>
      <c r="I1237" s="146"/>
      <c r="J1237" s="123"/>
      <c r="K1237" s="42" t="s">
        <v>120</v>
      </c>
      <c r="L1237" s="39">
        <v>5</v>
      </c>
      <c r="M1237" s="151">
        <v>329</v>
      </c>
      <c r="N1237" s="154">
        <f t="shared" si="78"/>
        <v>329</v>
      </c>
      <c r="O1237" s="32"/>
      <c r="P1237" s="154">
        <f t="shared" si="77"/>
        <v>0</v>
      </c>
      <c r="Q1237" s="26" t="s">
        <v>36</v>
      </c>
      <c r="R1237" s="26"/>
      <c r="S1237" s="8"/>
      <c r="T1237" s="8"/>
      <c r="AB1237" s="37"/>
      <c r="AC1237" s="1"/>
      <c r="AD1237" s="1"/>
      <c r="AH1237" s="182" t="s">
        <v>2443</v>
      </c>
    </row>
    <row r="1238" spans="2:34" ht="14.45" customHeight="1">
      <c r="B1238" s="44"/>
      <c r="C1238" s="45"/>
      <c r="D1238" s="34" t="s">
        <v>2444</v>
      </c>
      <c r="E1238" s="34" t="s">
        <v>2445</v>
      </c>
      <c r="F1238" s="33">
        <v>7</v>
      </c>
      <c r="G1238" s="75" t="s">
        <v>33</v>
      </c>
      <c r="H1238" s="73" t="s">
        <v>659</v>
      </c>
      <c r="I1238" s="122"/>
      <c r="J1238" s="123"/>
      <c r="K1238" s="42" t="s">
        <v>120</v>
      </c>
      <c r="L1238" s="39">
        <v>5</v>
      </c>
      <c r="M1238" s="151">
        <v>260</v>
      </c>
      <c r="N1238" s="154">
        <f t="shared" si="78"/>
        <v>260</v>
      </c>
      <c r="O1238" s="32"/>
      <c r="P1238" s="154">
        <f t="shared" si="77"/>
        <v>0</v>
      </c>
      <c r="Q1238" s="6" t="s">
        <v>24</v>
      </c>
      <c r="R1238" s="7">
        <f>O1238*M1238</f>
        <v>0</v>
      </c>
      <c r="S1238" s="8"/>
      <c r="T1238" s="8"/>
      <c r="AB1238" s="37"/>
      <c r="AC1238" s="1"/>
      <c r="AD1238" s="1"/>
      <c r="AH1238" s="182" t="s">
        <v>2446</v>
      </c>
    </row>
    <row r="1239" spans="2:34" ht="14.45" customHeight="1">
      <c r="B1239" s="44" t="s">
        <v>4615</v>
      </c>
      <c r="C1239" s="49"/>
      <c r="D1239" s="34" t="s">
        <v>2444</v>
      </c>
      <c r="E1239" s="34" t="s">
        <v>2445</v>
      </c>
      <c r="F1239" s="33">
        <v>21</v>
      </c>
      <c r="G1239" s="73" t="s">
        <v>2448</v>
      </c>
      <c r="H1239" s="73" t="s">
        <v>208</v>
      </c>
      <c r="I1239" s="124"/>
      <c r="J1239" s="125"/>
      <c r="K1239" s="42" t="s">
        <v>120</v>
      </c>
      <c r="L1239" s="39">
        <v>1</v>
      </c>
      <c r="M1239" s="151">
        <v>1920</v>
      </c>
      <c r="N1239" s="154">
        <f t="shared" si="78"/>
        <v>1920</v>
      </c>
      <c r="O1239" s="32"/>
      <c r="P1239" s="154">
        <f t="shared" si="77"/>
        <v>0</v>
      </c>
      <c r="Q1239" s="6" t="s">
        <v>24</v>
      </c>
      <c r="R1239" s="7">
        <f>O1239*M1239</f>
        <v>0</v>
      </c>
      <c r="S1239" s="8"/>
      <c r="T1239" s="8"/>
      <c r="AB1239" s="37"/>
      <c r="AC1239" s="1"/>
      <c r="AD1239" s="1"/>
      <c r="AH1239" s="182" t="s">
        <v>2447</v>
      </c>
    </row>
    <row r="1240" spans="2:34" ht="14.45" customHeight="1">
      <c r="B1240" s="44" t="s">
        <v>4616</v>
      </c>
      <c r="C1240" s="45"/>
      <c r="D1240" s="34" t="s">
        <v>2450</v>
      </c>
      <c r="E1240" s="96" t="s">
        <v>2451</v>
      </c>
      <c r="F1240" s="42">
        <v>2</v>
      </c>
      <c r="G1240" s="73" t="s">
        <v>394</v>
      </c>
      <c r="H1240" s="98" t="s">
        <v>102</v>
      </c>
      <c r="I1240" s="146"/>
      <c r="J1240" s="123"/>
      <c r="K1240" s="42" t="s">
        <v>120</v>
      </c>
      <c r="L1240" s="39">
        <v>5</v>
      </c>
      <c r="M1240" s="151">
        <v>365</v>
      </c>
      <c r="N1240" s="154">
        <f t="shared" si="78"/>
        <v>365</v>
      </c>
      <c r="O1240" s="32"/>
      <c r="P1240" s="154">
        <f t="shared" si="77"/>
        <v>0</v>
      </c>
      <c r="Q1240" s="6" t="s">
        <v>24</v>
      </c>
      <c r="R1240" s="7">
        <f>O1240*M1240</f>
        <v>0</v>
      </c>
      <c r="S1240" s="8"/>
      <c r="T1240" s="8"/>
      <c r="AB1240" s="37"/>
      <c r="AC1240" s="1"/>
      <c r="AD1240" s="1"/>
      <c r="AH1240" s="182" t="s">
        <v>2449</v>
      </c>
    </row>
    <row r="1241" spans="2:34" ht="14.45" customHeight="1">
      <c r="B1241" s="44" t="s">
        <v>4617</v>
      </c>
      <c r="C1241" s="45"/>
      <c r="D1241" s="88" t="s">
        <v>2450</v>
      </c>
      <c r="E1241" s="88" t="s">
        <v>2451</v>
      </c>
      <c r="F1241" s="33">
        <v>3</v>
      </c>
      <c r="G1241" s="44" t="s">
        <v>28</v>
      </c>
      <c r="H1241" s="136"/>
      <c r="I1241" s="42"/>
      <c r="J1241" s="42"/>
      <c r="K1241" s="42" t="s">
        <v>29</v>
      </c>
      <c r="L1241" s="39">
        <v>5</v>
      </c>
      <c r="M1241" s="150">
        <v>415.14088554933437</v>
      </c>
      <c r="N1241" s="154">
        <f t="shared" si="78"/>
        <v>415.14088554933437</v>
      </c>
      <c r="O1241" s="32"/>
      <c r="P1241" s="154">
        <f t="shared" si="77"/>
        <v>0</v>
      </c>
      <c r="Q1241" s="6" t="s">
        <v>24</v>
      </c>
      <c r="R1241" s="7">
        <f>O1241*M1241</f>
        <v>0</v>
      </c>
      <c r="S1241" s="8"/>
      <c r="T1241" s="8"/>
      <c r="AB1241" s="37"/>
      <c r="AC1241" s="1"/>
      <c r="AD1241" s="1"/>
      <c r="AH1241" s="182" t="s">
        <v>2452</v>
      </c>
    </row>
    <row r="1242" spans="2:34" s="47" customFormat="1" ht="14.45" customHeight="1">
      <c r="B1242" s="44" t="s">
        <v>4618</v>
      </c>
      <c r="C1242" s="49" t="s">
        <v>59</v>
      </c>
      <c r="D1242" s="34" t="s">
        <v>2454</v>
      </c>
      <c r="E1242" s="34" t="s">
        <v>2455</v>
      </c>
      <c r="F1242" s="33">
        <v>7</v>
      </c>
      <c r="G1242" s="42" t="s">
        <v>33</v>
      </c>
      <c r="H1242" s="73" t="s">
        <v>102</v>
      </c>
      <c r="I1242" s="146"/>
      <c r="J1242" s="123"/>
      <c r="K1242" s="42" t="s">
        <v>120</v>
      </c>
      <c r="L1242" s="39">
        <v>5</v>
      </c>
      <c r="M1242" s="151">
        <v>245</v>
      </c>
      <c r="N1242" s="154">
        <f t="shared" si="78"/>
        <v>245</v>
      </c>
      <c r="O1242" s="32"/>
      <c r="P1242" s="154">
        <f t="shared" si="77"/>
        <v>0</v>
      </c>
      <c r="Q1242" s="55" t="s">
        <v>24</v>
      </c>
      <c r="R1242" s="56">
        <f>O1242*M1242</f>
        <v>0</v>
      </c>
      <c r="AH1242" s="182" t="s">
        <v>2453</v>
      </c>
    </row>
    <row r="1243" spans="2:34" ht="14.45" customHeight="1">
      <c r="B1243" s="44"/>
      <c r="C1243" s="45"/>
      <c r="D1243" s="34" t="s">
        <v>2454</v>
      </c>
      <c r="E1243" s="34" t="s">
        <v>2455</v>
      </c>
      <c r="F1243" s="33">
        <v>7</v>
      </c>
      <c r="G1243" s="42" t="s">
        <v>33</v>
      </c>
      <c r="H1243" s="73" t="s">
        <v>659</v>
      </c>
      <c r="I1243" s="146"/>
      <c r="J1243" s="123"/>
      <c r="K1243" s="42" t="s">
        <v>120</v>
      </c>
      <c r="L1243" s="39">
        <v>5</v>
      </c>
      <c r="M1243" s="151">
        <v>260</v>
      </c>
      <c r="N1243" s="154">
        <f t="shared" si="78"/>
        <v>260</v>
      </c>
      <c r="O1243" s="32"/>
      <c r="P1243" s="154">
        <f t="shared" si="77"/>
        <v>0</v>
      </c>
      <c r="Q1243" s="6"/>
      <c r="R1243" s="7"/>
      <c r="S1243" s="8"/>
      <c r="T1243" s="8"/>
      <c r="AB1243" s="37"/>
      <c r="AC1243" s="1"/>
      <c r="AD1243" s="1"/>
      <c r="AH1243" s="182" t="s">
        <v>2456</v>
      </c>
    </row>
    <row r="1244" spans="2:34" ht="14.45" customHeight="1">
      <c r="B1244" s="44" t="s">
        <v>4619</v>
      </c>
      <c r="C1244" s="49"/>
      <c r="D1244" s="34" t="s">
        <v>2454</v>
      </c>
      <c r="E1244" s="34" t="s">
        <v>2455</v>
      </c>
      <c r="F1244" s="42">
        <v>10</v>
      </c>
      <c r="G1244" s="42" t="s">
        <v>48</v>
      </c>
      <c r="H1244" s="73" t="s">
        <v>70</v>
      </c>
      <c r="I1244" s="146"/>
      <c r="J1244" s="123"/>
      <c r="K1244" s="42" t="s">
        <v>120</v>
      </c>
      <c r="L1244" s="39">
        <v>1</v>
      </c>
      <c r="M1244" s="151">
        <v>290</v>
      </c>
      <c r="N1244" s="154">
        <f t="shared" si="78"/>
        <v>290</v>
      </c>
      <c r="O1244" s="32"/>
      <c r="P1244" s="154">
        <f t="shared" si="77"/>
        <v>0</v>
      </c>
      <c r="Q1244" s="26" t="s">
        <v>36</v>
      </c>
      <c r="R1244" s="26"/>
      <c r="S1244" s="8"/>
      <c r="T1244" s="8"/>
      <c r="AB1244" s="37"/>
      <c r="AC1244" s="1"/>
      <c r="AD1244" s="1"/>
      <c r="AH1244" s="182" t="s">
        <v>2457</v>
      </c>
    </row>
    <row r="1245" spans="2:34" ht="14.45" customHeight="1">
      <c r="B1245" s="44" t="s">
        <v>4620</v>
      </c>
      <c r="C1245" s="49" t="s">
        <v>59</v>
      </c>
      <c r="D1245" s="88" t="s">
        <v>2459</v>
      </c>
      <c r="E1245" s="88" t="s">
        <v>2460</v>
      </c>
      <c r="F1245" s="33">
        <v>3</v>
      </c>
      <c r="G1245" s="44" t="s">
        <v>28</v>
      </c>
      <c r="H1245" s="136"/>
      <c r="I1245" s="42"/>
      <c r="J1245" s="38"/>
      <c r="K1245" s="42" t="s">
        <v>29</v>
      </c>
      <c r="L1245" s="39">
        <v>5</v>
      </c>
      <c r="M1245" s="150">
        <v>338.13058482289279</v>
      </c>
      <c r="N1245" s="154">
        <f t="shared" si="78"/>
        <v>338.13058482289279</v>
      </c>
      <c r="O1245" s="32"/>
      <c r="P1245" s="154">
        <f t="shared" si="77"/>
        <v>0</v>
      </c>
      <c r="Q1245" s="26"/>
      <c r="R1245" s="26"/>
      <c r="S1245" s="8"/>
      <c r="T1245" s="8"/>
      <c r="AB1245" s="37"/>
      <c r="AC1245" s="1"/>
      <c r="AD1245" s="1"/>
      <c r="AH1245" s="182" t="s">
        <v>2458</v>
      </c>
    </row>
    <row r="1246" spans="2:34" ht="14.45" customHeight="1">
      <c r="B1246" s="44" t="s">
        <v>4621</v>
      </c>
      <c r="C1246" s="49"/>
      <c r="D1246" s="34" t="s">
        <v>2462</v>
      </c>
      <c r="E1246" s="34" t="s">
        <v>2463</v>
      </c>
      <c r="F1246" s="33">
        <v>17</v>
      </c>
      <c r="G1246" s="42" t="s">
        <v>62</v>
      </c>
      <c r="H1246" s="73" t="s">
        <v>41</v>
      </c>
      <c r="I1246" s="146"/>
      <c r="J1246" s="123"/>
      <c r="K1246" s="42" t="s">
        <v>120</v>
      </c>
      <c r="L1246" s="39">
        <v>1</v>
      </c>
      <c r="M1246" s="151">
        <v>785</v>
      </c>
      <c r="N1246" s="154">
        <f t="shared" si="78"/>
        <v>785</v>
      </c>
      <c r="O1246" s="32"/>
      <c r="P1246" s="154">
        <f t="shared" si="77"/>
        <v>0</v>
      </c>
      <c r="Q1246" s="26"/>
      <c r="R1246" s="26"/>
      <c r="S1246" s="8"/>
      <c r="T1246" s="8"/>
      <c r="AB1246" s="37"/>
      <c r="AC1246" s="1"/>
      <c r="AD1246" s="1"/>
      <c r="AH1246" s="182" t="s">
        <v>2461</v>
      </c>
    </row>
    <row r="1247" spans="2:34" ht="14.45" customHeight="1">
      <c r="B1247" s="44" t="s">
        <v>4622</v>
      </c>
      <c r="C1247" s="45"/>
      <c r="D1247" s="88" t="s">
        <v>2465</v>
      </c>
      <c r="E1247" s="88" t="s">
        <v>2466</v>
      </c>
      <c r="F1247" s="33">
        <v>3</v>
      </c>
      <c r="G1247" s="44" t="s">
        <v>28</v>
      </c>
      <c r="H1247" s="136"/>
      <c r="I1247" s="42"/>
      <c r="J1247" s="42"/>
      <c r="K1247" s="42" t="s">
        <v>29</v>
      </c>
      <c r="L1247" s="39">
        <v>5</v>
      </c>
      <c r="M1247" s="150">
        <v>338.13058482289279</v>
      </c>
      <c r="N1247" s="154">
        <f t="shared" si="78"/>
        <v>338.13058482289279</v>
      </c>
      <c r="O1247" s="32"/>
      <c r="P1247" s="154">
        <f t="shared" si="77"/>
        <v>0</v>
      </c>
      <c r="Q1247" s="26"/>
      <c r="R1247" s="26"/>
      <c r="S1247" s="8"/>
      <c r="T1247" s="8"/>
      <c r="AB1247" s="37"/>
      <c r="AC1247" s="1"/>
      <c r="AD1247" s="1"/>
      <c r="AH1247" s="182" t="s">
        <v>2464</v>
      </c>
    </row>
    <row r="1248" spans="2:34" ht="14.45" customHeight="1">
      <c r="B1248" s="44"/>
      <c r="C1248" s="45"/>
      <c r="D1248" s="34" t="s">
        <v>2465</v>
      </c>
      <c r="E1248" s="34" t="s">
        <v>2466</v>
      </c>
      <c r="F1248" s="33">
        <v>7</v>
      </c>
      <c r="G1248" s="42" t="s">
        <v>33</v>
      </c>
      <c r="H1248" s="73" t="s">
        <v>102</v>
      </c>
      <c r="I1248" s="146"/>
      <c r="J1248" s="123"/>
      <c r="K1248" s="42" t="s">
        <v>120</v>
      </c>
      <c r="L1248" s="39">
        <v>5</v>
      </c>
      <c r="M1248" s="151">
        <v>329</v>
      </c>
      <c r="N1248" s="154">
        <f t="shared" si="78"/>
        <v>329</v>
      </c>
      <c r="O1248" s="32"/>
      <c r="P1248" s="154">
        <f t="shared" si="77"/>
        <v>0</v>
      </c>
      <c r="Q1248" s="26"/>
      <c r="R1248" s="26"/>
      <c r="S1248" s="8"/>
      <c r="T1248" s="8"/>
      <c r="AB1248" s="37"/>
      <c r="AC1248" s="1"/>
      <c r="AD1248" s="1"/>
      <c r="AH1248" s="182" t="s">
        <v>2467</v>
      </c>
    </row>
    <row r="1249" spans="2:34" ht="14.45" customHeight="1">
      <c r="B1249" s="44"/>
      <c r="C1249" s="45"/>
      <c r="D1249" s="34" t="s">
        <v>2465</v>
      </c>
      <c r="E1249" s="34" t="s">
        <v>2466</v>
      </c>
      <c r="F1249" s="33">
        <v>7</v>
      </c>
      <c r="G1249" s="42" t="s">
        <v>33</v>
      </c>
      <c r="H1249" s="73" t="s">
        <v>659</v>
      </c>
      <c r="I1249" s="146"/>
      <c r="J1249" s="123"/>
      <c r="K1249" s="42" t="s">
        <v>120</v>
      </c>
      <c r="L1249" s="39">
        <v>5</v>
      </c>
      <c r="M1249" s="151">
        <v>260</v>
      </c>
      <c r="N1249" s="154">
        <f t="shared" si="78"/>
        <v>260</v>
      </c>
      <c r="O1249" s="32"/>
      <c r="P1249" s="154">
        <f t="shared" si="77"/>
        <v>0</v>
      </c>
      <c r="Q1249" s="6" t="s">
        <v>24</v>
      </c>
      <c r="R1249" s="7">
        <f>O1249*M1249</f>
        <v>0</v>
      </c>
      <c r="S1249" s="8"/>
      <c r="T1249" s="8"/>
      <c r="AB1249" s="37"/>
      <c r="AC1249" s="1"/>
      <c r="AD1249" s="1"/>
      <c r="AH1249" s="182" t="s">
        <v>2468</v>
      </c>
    </row>
    <row r="1250" spans="2:34" ht="14.45" customHeight="1">
      <c r="B1250" s="44" t="s">
        <v>4623</v>
      </c>
      <c r="C1250" s="49"/>
      <c r="D1250" s="34" t="s">
        <v>2465</v>
      </c>
      <c r="E1250" s="34" t="s">
        <v>2466</v>
      </c>
      <c r="F1250" s="42">
        <v>14</v>
      </c>
      <c r="G1250" s="42" t="s">
        <v>86</v>
      </c>
      <c r="H1250" s="73" t="s">
        <v>2470</v>
      </c>
      <c r="I1250" s="146"/>
      <c r="J1250" s="123"/>
      <c r="K1250" s="42" t="s">
        <v>35</v>
      </c>
      <c r="L1250" s="39">
        <v>1</v>
      </c>
      <c r="M1250" s="151">
        <v>1726</v>
      </c>
      <c r="N1250" s="154">
        <f t="shared" si="78"/>
        <v>1726</v>
      </c>
      <c r="O1250" s="32"/>
      <c r="P1250" s="154">
        <f t="shared" si="77"/>
        <v>0</v>
      </c>
      <c r="Q1250" s="6"/>
      <c r="R1250" s="7"/>
      <c r="S1250" s="8"/>
      <c r="T1250" s="8"/>
      <c r="AB1250" s="37"/>
      <c r="AC1250" s="1"/>
      <c r="AD1250" s="1"/>
      <c r="AH1250" s="182" t="s">
        <v>2469</v>
      </c>
    </row>
    <row r="1251" spans="2:34" ht="14.45" customHeight="1">
      <c r="B1251" s="44"/>
      <c r="C1251" s="45"/>
      <c r="D1251" s="34" t="s">
        <v>2472</v>
      </c>
      <c r="E1251" s="34" t="s">
        <v>2473</v>
      </c>
      <c r="F1251" s="33">
        <v>7</v>
      </c>
      <c r="G1251" s="42" t="s">
        <v>33</v>
      </c>
      <c r="H1251" s="73" t="s">
        <v>102</v>
      </c>
      <c r="I1251" s="146"/>
      <c r="J1251" s="123"/>
      <c r="K1251" s="42" t="s">
        <v>120</v>
      </c>
      <c r="L1251" s="39">
        <v>5</v>
      </c>
      <c r="M1251" s="151">
        <v>329</v>
      </c>
      <c r="N1251" s="154">
        <f t="shared" si="78"/>
        <v>329</v>
      </c>
      <c r="O1251" s="32"/>
      <c r="P1251" s="154">
        <f t="shared" si="77"/>
        <v>0</v>
      </c>
      <c r="Q1251" s="6"/>
      <c r="R1251" s="7"/>
      <c r="S1251" s="8"/>
      <c r="T1251" s="8"/>
      <c r="AB1251" s="37"/>
      <c r="AC1251" s="1"/>
      <c r="AD1251" s="1"/>
      <c r="AH1251" s="182" t="s">
        <v>2471</v>
      </c>
    </row>
    <row r="1252" spans="2:34" ht="14.45" customHeight="1">
      <c r="B1252" s="44" t="s">
        <v>4624</v>
      </c>
      <c r="C1252" s="49"/>
      <c r="D1252" s="34" t="s">
        <v>2475</v>
      </c>
      <c r="E1252" s="34" t="s">
        <v>2476</v>
      </c>
      <c r="F1252" s="42">
        <v>10</v>
      </c>
      <c r="G1252" s="42" t="s">
        <v>48</v>
      </c>
      <c r="H1252" s="73" t="s">
        <v>70</v>
      </c>
      <c r="I1252" s="146"/>
      <c r="J1252" s="123"/>
      <c r="K1252" s="42" t="s">
        <v>120</v>
      </c>
      <c r="L1252" s="39">
        <v>1</v>
      </c>
      <c r="M1252" s="151">
        <v>315</v>
      </c>
      <c r="N1252" s="154">
        <f t="shared" si="78"/>
        <v>315</v>
      </c>
      <c r="O1252" s="32"/>
      <c r="P1252" s="154">
        <f t="shared" si="77"/>
        <v>0</v>
      </c>
      <c r="Q1252" s="6" t="s">
        <v>24</v>
      </c>
      <c r="R1252" s="7">
        <f>O1252*M1252</f>
        <v>0</v>
      </c>
      <c r="S1252" s="8"/>
      <c r="T1252" s="8"/>
      <c r="AB1252" s="37"/>
      <c r="AC1252" s="1"/>
      <c r="AD1252" s="1"/>
      <c r="AH1252" s="182" t="s">
        <v>2474</v>
      </c>
    </row>
    <row r="1253" spans="2:34" ht="14.45" customHeight="1">
      <c r="B1253" s="44" t="s">
        <v>4625</v>
      </c>
      <c r="C1253" s="49"/>
      <c r="D1253" s="34" t="s">
        <v>2475</v>
      </c>
      <c r="E1253" s="34" t="s">
        <v>2476</v>
      </c>
      <c r="F1253" s="42">
        <v>18</v>
      </c>
      <c r="G1253" s="73" t="s">
        <v>1438</v>
      </c>
      <c r="H1253" s="73" t="s">
        <v>123</v>
      </c>
      <c r="I1253" s="146"/>
      <c r="J1253" s="123"/>
      <c r="K1253" s="42" t="s">
        <v>120</v>
      </c>
      <c r="L1253" s="39">
        <v>1</v>
      </c>
      <c r="M1253" s="151">
        <v>885</v>
      </c>
      <c r="N1253" s="154">
        <f t="shared" si="78"/>
        <v>885</v>
      </c>
      <c r="O1253" s="32"/>
      <c r="P1253" s="154">
        <f t="shared" si="77"/>
        <v>0</v>
      </c>
      <c r="Q1253" s="6"/>
      <c r="R1253" s="7"/>
      <c r="S1253" s="8"/>
      <c r="T1253" s="8"/>
      <c r="AB1253" s="37"/>
      <c r="AC1253" s="1"/>
      <c r="AD1253" s="1"/>
      <c r="AH1253" s="182" t="s">
        <v>2477</v>
      </c>
    </row>
    <row r="1254" spans="2:34" ht="14.45" customHeight="1">
      <c r="B1254" s="44" t="s">
        <v>4626</v>
      </c>
      <c r="C1254" s="40"/>
      <c r="D1254" s="41" t="s">
        <v>2479</v>
      </c>
      <c r="E1254" s="41" t="s">
        <v>2480</v>
      </c>
      <c r="F1254" s="33">
        <v>7</v>
      </c>
      <c r="G1254" s="43" t="s">
        <v>33</v>
      </c>
      <c r="H1254" s="39" t="s">
        <v>102</v>
      </c>
      <c r="I1254" s="39"/>
      <c r="J1254" s="39"/>
      <c r="K1254" s="39" t="s">
        <v>120</v>
      </c>
      <c r="L1254" s="58">
        <v>5</v>
      </c>
      <c r="M1254" s="151">
        <v>215</v>
      </c>
      <c r="N1254" s="154">
        <f t="shared" si="78"/>
        <v>215</v>
      </c>
      <c r="O1254" s="32"/>
      <c r="P1254" s="154">
        <f t="shared" si="77"/>
        <v>0</v>
      </c>
      <c r="Q1254" s="6"/>
      <c r="R1254" s="7"/>
      <c r="S1254" s="8"/>
      <c r="T1254" s="8"/>
      <c r="AB1254" s="37"/>
      <c r="AC1254" s="1"/>
      <c r="AD1254" s="1"/>
      <c r="AH1254" s="182" t="s">
        <v>2478</v>
      </c>
    </row>
    <row r="1255" spans="2:34" ht="14.45" customHeight="1">
      <c r="B1255" s="33" t="s">
        <v>5617</v>
      </c>
      <c r="C1255" s="49"/>
      <c r="D1255" s="34" t="s">
        <v>5656</v>
      </c>
      <c r="E1255" s="34" t="s">
        <v>5656</v>
      </c>
      <c r="F1255" s="33">
        <v>16</v>
      </c>
      <c r="G1255" s="73" t="s">
        <v>5672</v>
      </c>
      <c r="H1255" s="73" t="s">
        <v>41</v>
      </c>
      <c r="I1255" s="51"/>
      <c r="J1255" s="51"/>
      <c r="K1255" s="42" t="s">
        <v>120</v>
      </c>
      <c r="L1255" s="39">
        <v>1</v>
      </c>
      <c r="M1255" s="151">
        <v>1676</v>
      </c>
      <c r="N1255" s="154">
        <f t="shared" si="78"/>
        <v>1676</v>
      </c>
      <c r="O1255" s="32"/>
      <c r="P1255" s="154">
        <f t="shared" si="77"/>
        <v>0</v>
      </c>
      <c r="Q1255" s="6"/>
      <c r="R1255" s="7"/>
      <c r="S1255" s="8"/>
      <c r="T1255" s="8"/>
      <c r="AB1255" s="37"/>
      <c r="AC1255" s="1"/>
      <c r="AD1255" s="1"/>
      <c r="AH1255" s="179" t="s">
        <v>5585</v>
      </c>
    </row>
    <row r="1256" spans="2:34" ht="14.45" customHeight="1">
      <c r="B1256" s="44"/>
      <c r="C1256" s="40"/>
      <c r="D1256" s="41" t="s">
        <v>2482</v>
      </c>
      <c r="E1256" s="41" t="s">
        <v>2483</v>
      </c>
      <c r="F1256" s="42">
        <v>10</v>
      </c>
      <c r="G1256" s="43" t="s">
        <v>48</v>
      </c>
      <c r="H1256" s="39" t="s">
        <v>110</v>
      </c>
      <c r="I1256" s="39"/>
      <c r="J1256" s="39"/>
      <c r="K1256" s="39" t="s">
        <v>35</v>
      </c>
      <c r="L1256" s="39">
        <v>1</v>
      </c>
      <c r="M1256" s="150">
        <v>1185.053625</v>
      </c>
      <c r="N1256" s="154">
        <f t="shared" si="78"/>
        <v>1185.053625</v>
      </c>
      <c r="O1256" s="32"/>
      <c r="P1256" s="154">
        <f t="shared" si="77"/>
        <v>0</v>
      </c>
      <c r="Q1256" s="6" t="s">
        <v>24</v>
      </c>
      <c r="R1256" s="7">
        <f>O1256*M1256</f>
        <v>0</v>
      </c>
      <c r="S1256" s="8"/>
      <c r="T1256" s="8"/>
      <c r="AB1256" s="37"/>
      <c r="AC1256" s="1"/>
      <c r="AD1256" s="1"/>
      <c r="AH1256" s="182" t="s">
        <v>2481</v>
      </c>
    </row>
    <row r="1257" spans="2:34" ht="14.45" customHeight="1">
      <c r="B1257" s="33" t="s">
        <v>5618</v>
      </c>
      <c r="C1257" s="49"/>
      <c r="D1257" s="34" t="s">
        <v>5657</v>
      </c>
      <c r="E1257" s="34" t="s">
        <v>5657</v>
      </c>
      <c r="F1257" s="42">
        <v>18</v>
      </c>
      <c r="G1257" s="73" t="s">
        <v>207</v>
      </c>
      <c r="H1257" s="73" t="s">
        <v>70</v>
      </c>
      <c r="I1257" s="51"/>
      <c r="J1257" s="51"/>
      <c r="K1257" s="42" t="s">
        <v>120</v>
      </c>
      <c r="L1257" s="39">
        <v>1</v>
      </c>
      <c r="M1257" s="151">
        <v>3198</v>
      </c>
      <c r="N1257" s="154">
        <f t="shared" si="78"/>
        <v>3198</v>
      </c>
      <c r="O1257" s="32"/>
      <c r="P1257" s="154">
        <f t="shared" si="77"/>
        <v>0</v>
      </c>
      <c r="Q1257" s="26" t="s">
        <v>36</v>
      </c>
      <c r="R1257" s="26"/>
      <c r="S1257" s="8"/>
      <c r="T1257" s="8"/>
      <c r="AB1257" s="37"/>
      <c r="AC1257" s="1"/>
      <c r="AD1257" s="1"/>
      <c r="AH1257" s="179" t="s">
        <v>5586</v>
      </c>
    </row>
    <row r="1258" spans="2:34" ht="14.45" customHeight="1">
      <c r="B1258" s="33"/>
      <c r="C1258" s="49"/>
      <c r="D1258" s="34" t="s">
        <v>5658</v>
      </c>
      <c r="E1258" s="34" t="s">
        <v>5658</v>
      </c>
      <c r="F1258" s="33">
        <v>15</v>
      </c>
      <c r="G1258" s="73" t="s">
        <v>40</v>
      </c>
      <c r="H1258" s="73"/>
      <c r="I1258" s="51" t="s">
        <v>5674</v>
      </c>
      <c r="J1258" s="51"/>
      <c r="K1258" s="42" t="s">
        <v>35</v>
      </c>
      <c r="L1258" s="39">
        <v>1</v>
      </c>
      <c r="M1258" s="151">
        <v>2959</v>
      </c>
      <c r="N1258" s="154">
        <f t="shared" si="78"/>
        <v>2959</v>
      </c>
      <c r="O1258" s="32"/>
      <c r="P1258" s="154">
        <f t="shared" si="77"/>
        <v>0</v>
      </c>
      <c r="Q1258" s="6"/>
      <c r="R1258" s="7"/>
      <c r="S1258" s="8"/>
      <c r="T1258" s="8"/>
      <c r="AB1258" s="37"/>
      <c r="AC1258" s="1"/>
      <c r="AD1258" s="1"/>
      <c r="AH1258" s="179" t="s">
        <v>5587</v>
      </c>
    </row>
    <row r="1259" spans="2:34" ht="14.45" customHeight="1">
      <c r="B1259" s="33" t="s">
        <v>5619</v>
      </c>
      <c r="C1259" s="49"/>
      <c r="D1259" s="34" t="s">
        <v>5659</v>
      </c>
      <c r="E1259" s="34" t="s">
        <v>5659</v>
      </c>
      <c r="F1259" s="42">
        <v>18</v>
      </c>
      <c r="G1259" s="73" t="s">
        <v>207</v>
      </c>
      <c r="H1259" s="73" t="s">
        <v>70</v>
      </c>
      <c r="I1259" s="51"/>
      <c r="J1259" s="51"/>
      <c r="K1259" s="42" t="s">
        <v>120</v>
      </c>
      <c r="L1259" s="39">
        <v>1</v>
      </c>
      <c r="M1259" s="151">
        <v>3198</v>
      </c>
      <c r="N1259" s="154">
        <f t="shared" si="78"/>
        <v>3198</v>
      </c>
      <c r="O1259" s="32"/>
      <c r="P1259" s="154">
        <f t="shared" si="77"/>
        <v>0</v>
      </c>
      <c r="Q1259" s="6"/>
      <c r="R1259" s="7"/>
      <c r="S1259" s="8"/>
      <c r="T1259" s="8"/>
      <c r="AB1259" s="37"/>
      <c r="AC1259" s="1"/>
      <c r="AD1259" s="1"/>
      <c r="AH1259" s="179" t="s">
        <v>5588</v>
      </c>
    </row>
    <row r="1260" spans="2:34" ht="14.45" customHeight="1">
      <c r="B1260" s="33" t="s">
        <v>5620</v>
      </c>
      <c r="C1260" s="49"/>
      <c r="D1260" s="34" t="s">
        <v>5660</v>
      </c>
      <c r="E1260" s="34" t="s">
        <v>5660</v>
      </c>
      <c r="F1260" s="42">
        <v>18</v>
      </c>
      <c r="G1260" s="73" t="s">
        <v>207</v>
      </c>
      <c r="H1260" s="73" t="s">
        <v>70</v>
      </c>
      <c r="I1260" s="51"/>
      <c r="J1260" s="51"/>
      <c r="K1260" s="42" t="s">
        <v>120</v>
      </c>
      <c r="L1260" s="39">
        <v>1</v>
      </c>
      <c r="M1260" s="151">
        <v>3198</v>
      </c>
      <c r="N1260" s="154">
        <f t="shared" si="78"/>
        <v>3198</v>
      </c>
      <c r="O1260" s="32"/>
      <c r="P1260" s="154">
        <f t="shared" si="77"/>
        <v>0</v>
      </c>
      <c r="Q1260" s="6"/>
      <c r="R1260" s="7"/>
      <c r="S1260" s="8"/>
      <c r="T1260" s="8"/>
      <c r="AB1260" s="37"/>
      <c r="AC1260" s="1"/>
      <c r="AD1260" s="1"/>
      <c r="AH1260" s="179" t="s">
        <v>5589</v>
      </c>
    </row>
    <row r="1261" spans="2:34" ht="14.45" customHeight="1">
      <c r="B1261" s="33" t="s">
        <v>5621</v>
      </c>
      <c r="C1261" s="49"/>
      <c r="D1261" s="34" t="s">
        <v>5661</v>
      </c>
      <c r="E1261" s="34" t="s">
        <v>5661</v>
      </c>
      <c r="F1261" s="42">
        <v>18</v>
      </c>
      <c r="G1261" s="73" t="s">
        <v>207</v>
      </c>
      <c r="H1261" s="73" t="s">
        <v>70</v>
      </c>
      <c r="I1261" s="51"/>
      <c r="J1261" s="51"/>
      <c r="K1261" s="42" t="s">
        <v>120</v>
      </c>
      <c r="L1261" s="39">
        <v>1</v>
      </c>
      <c r="M1261" s="151">
        <v>3198</v>
      </c>
      <c r="N1261" s="154">
        <f t="shared" si="78"/>
        <v>3198</v>
      </c>
      <c r="O1261" s="32"/>
      <c r="P1261" s="154">
        <f t="shared" si="77"/>
        <v>0</v>
      </c>
      <c r="Q1261" s="6" t="s">
        <v>24</v>
      </c>
      <c r="R1261" s="7">
        <f>O1261*M1261</f>
        <v>0</v>
      </c>
      <c r="S1261" s="8"/>
      <c r="T1261" s="8"/>
      <c r="AB1261" s="37"/>
      <c r="AC1261" s="1"/>
      <c r="AD1261" s="1"/>
      <c r="AH1261" s="179" t="s">
        <v>5590</v>
      </c>
    </row>
    <row r="1262" spans="2:34" ht="14.45" customHeight="1">
      <c r="B1262" s="33" t="s">
        <v>5622</v>
      </c>
      <c r="C1262" s="49"/>
      <c r="D1262" s="34" t="s">
        <v>5662</v>
      </c>
      <c r="E1262" s="34" t="s">
        <v>5662</v>
      </c>
      <c r="F1262" s="42">
        <v>18</v>
      </c>
      <c r="G1262" s="73" t="s">
        <v>207</v>
      </c>
      <c r="H1262" s="73" t="s">
        <v>70</v>
      </c>
      <c r="I1262" s="51"/>
      <c r="J1262" s="51"/>
      <c r="K1262" s="42" t="s">
        <v>120</v>
      </c>
      <c r="L1262" s="39">
        <v>1</v>
      </c>
      <c r="M1262" s="151">
        <v>3198</v>
      </c>
      <c r="N1262" s="154">
        <f t="shared" si="78"/>
        <v>3198</v>
      </c>
      <c r="O1262" s="32"/>
      <c r="P1262" s="154">
        <f t="shared" si="77"/>
        <v>0</v>
      </c>
      <c r="Q1262" s="6"/>
      <c r="R1262" s="7"/>
      <c r="S1262" s="8"/>
      <c r="T1262" s="8"/>
      <c r="AB1262" s="37"/>
      <c r="AC1262" s="1"/>
      <c r="AD1262" s="1"/>
      <c r="AH1262" s="179" t="s">
        <v>5591</v>
      </c>
    </row>
    <row r="1263" spans="2:34" ht="14.45" customHeight="1">
      <c r="B1263" s="33" t="s">
        <v>5623</v>
      </c>
      <c r="C1263" s="49"/>
      <c r="D1263" s="34" t="s">
        <v>5663</v>
      </c>
      <c r="E1263" s="34" t="s">
        <v>5663</v>
      </c>
      <c r="F1263" s="42">
        <v>18</v>
      </c>
      <c r="G1263" s="73" t="s">
        <v>207</v>
      </c>
      <c r="H1263" s="73" t="s">
        <v>70</v>
      </c>
      <c r="I1263" s="51"/>
      <c r="J1263" s="51"/>
      <c r="K1263" s="42" t="s">
        <v>120</v>
      </c>
      <c r="L1263" s="39">
        <v>1</v>
      </c>
      <c r="M1263" s="151">
        <v>3198</v>
      </c>
      <c r="N1263" s="154">
        <f t="shared" si="78"/>
        <v>3198</v>
      </c>
      <c r="O1263" s="32"/>
      <c r="P1263" s="154">
        <f t="shared" si="77"/>
        <v>0</v>
      </c>
      <c r="Q1263" s="6"/>
      <c r="R1263" s="7"/>
      <c r="S1263" s="8"/>
      <c r="T1263" s="8"/>
      <c r="AB1263" s="37"/>
      <c r="AC1263" s="1"/>
      <c r="AD1263" s="1"/>
      <c r="AH1263" s="179" t="s">
        <v>5592</v>
      </c>
    </row>
    <row r="1264" spans="2:34" ht="14.45" customHeight="1">
      <c r="B1264" s="33" t="s">
        <v>5624</v>
      </c>
      <c r="C1264" s="49"/>
      <c r="D1264" s="34" t="s">
        <v>5664</v>
      </c>
      <c r="E1264" s="34" t="s">
        <v>5664</v>
      </c>
      <c r="F1264" s="42">
        <v>18</v>
      </c>
      <c r="G1264" s="73" t="s">
        <v>207</v>
      </c>
      <c r="H1264" s="73" t="s">
        <v>70</v>
      </c>
      <c r="I1264" s="51"/>
      <c r="J1264" s="51"/>
      <c r="K1264" s="42" t="s">
        <v>120</v>
      </c>
      <c r="L1264" s="39">
        <v>1</v>
      </c>
      <c r="M1264" s="151">
        <v>3198</v>
      </c>
      <c r="N1264" s="154">
        <f t="shared" si="78"/>
        <v>3198</v>
      </c>
      <c r="O1264" s="32"/>
      <c r="P1264" s="154">
        <f t="shared" si="77"/>
        <v>0</v>
      </c>
      <c r="Q1264" s="6"/>
      <c r="R1264" s="7"/>
      <c r="S1264" s="8"/>
      <c r="T1264" s="8"/>
      <c r="AB1264" s="37"/>
      <c r="AC1264" s="1"/>
      <c r="AD1264" s="1"/>
      <c r="AH1264" s="179" t="s">
        <v>5593</v>
      </c>
    </row>
    <row r="1265" spans="2:34" ht="14.45" customHeight="1">
      <c r="B1265" s="33"/>
      <c r="C1265" s="49"/>
      <c r="D1265" s="34" t="s">
        <v>5665</v>
      </c>
      <c r="E1265" s="34" t="s">
        <v>5665</v>
      </c>
      <c r="F1265" s="42">
        <v>5</v>
      </c>
      <c r="G1265" s="73" t="s">
        <v>65</v>
      </c>
      <c r="H1265" s="73"/>
      <c r="I1265" s="51"/>
      <c r="J1265" s="51"/>
      <c r="K1265" s="42" t="s">
        <v>120</v>
      </c>
      <c r="L1265" s="39">
        <v>5</v>
      </c>
      <c r="M1265" s="151">
        <v>510</v>
      </c>
      <c r="N1265" s="154">
        <f t="shared" si="78"/>
        <v>510</v>
      </c>
      <c r="O1265" s="32"/>
      <c r="P1265" s="154">
        <f t="shared" si="77"/>
        <v>0</v>
      </c>
      <c r="Q1265" s="6" t="s">
        <v>24</v>
      </c>
      <c r="R1265" s="7">
        <f>O1265*M1265</f>
        <v>0</v>
      </c>
      <c r="S1265" s="8"/>
      <c r="T1265" s="8"/>
      <c r="AB1265" s="37"/>
      <c r="AC1265" s="1"/>
      <c r="AD1265" s="1"/>
      <c r="AH1265" s="179" t="s">
        <v>5594</v>
      </c>
    </row>
    <row r="1266" spans="2:34" ht="14.45" customHeight="1">
      <c r="B1266" s="44"/>
      <c r="C1266" s="45"/>
      <c r="D1266" s="41" t="s">
        <v>2485</v>
      </c>
      <c r="E1266" s="105" t="s">
        <v>2486</v>
      </c>
      <c r="F1266" s="42">
        <v>5</v>
      </c>
      <c r="G1266" s="42" t="s">
        <v>65</v>
      </c>
      <c r="H1266" s="136"/>
      <c r="I1266" s="42"/>
      <c r="J1266" s="38"/>
      <c r="K1266" s="42" t="s">
        <v>35</v>
      </c>
      <c r="L1266" s="39">
        <v>5</v>
      </c>
      <c r="M1266" s="150">
        <v>697.5</v>
      </c>
      <c r="N1266" s="154">
        <f t="shared" si="78"/>
        <v>697.5</v>
      </c>
      <c r="O1266" s="32"/>
      <c r="P1266" s="154">
        <f t="shared" si="77"/>
        <v>0</v>
      </c>
      <c r="Q1266" s="26" t="s">
        <v>36</v>
      </c>
      <c r="R1266" s="26"/>
      <c r="S1266" s="8"/>
      <c r="T1266" s="8"/>
      <c r="AB1266" s="37"/>
      <c r="AC1266" s="1"/>
      <c r="AD1266" s="1"/>
      <c r="AH1266" s="182" t="s">
        <v>2484</v>
      </c>
    </row>
    <row r="1267" spans="2:34" ht="14.45" customHeight="1">
      <c r="B1267" s="44" t="s">
        <v>4627</v>
      </c>
      <c r="C1267" s="49" t="s">
        <v>59</v>
      </c>
      <c r="D1267" s="34" t="s">
        <v>2488</v>
      </c>
      <c r="E1267" s="34" t="s">
        <v>2489</v>
      </c>
      <c r="F1267" s="33">
        <v>7</v>
      </c>
      <c r="G1267" s="42" t="s">
        <v>33</v>
      </c>
      <c r="H1267" s="73" t="s">
        <v>102</v>
      </c>
      <c r="I1267" s="53"/>
      <c r="J1267" s="53"/>
      <c r="K1267" s="42" t="s">
        <v>120</v>
      </c>
      <c r="L1267" s="39">
        <v>5</v>
      </c>
      <c r="M1267" s="151">
        <v>225</v>
      </c>
      <c r="N1267" s="154">
        <f t="shared" si="78"/>
        <v>225</v>
      </c>
      <c r="O1267" s="32"/>
      <c r="P1267" s="154">
        <f t="shared" si="77"/>
        <v>0</v>
      </c>
      <c r="Q1267" s="26"/>
      <c r="R1267" s="26"/>
      <c r="S1267" s="8"/>
      <c r="T1267" s="8"/>
      <c r="AB1267" s="37"/>
      <c r="AC1267" s="1"/>
      <c r="AD1267" s="1"/>
      <c r="AH1267" s="182" t="s">
        <v>2487</v>
      </c>
    </row>
    <row r="1268" spans="2:34" ht="14.45" customHeight="1">
      <c r="B1268" s="33" t="s">
        <v>5625</v>
      </c>
      <c r="C1268" s="49"/>
      <c r="D1268" s="34" t="s">
        <v>5666</v>
      </c>
      <c r="E1268" s="34" t="s">
        <v>5666</v>
      </c>
      <c r="F1268" s="42">
        <v>18</v>
      </c>
      <c r="G1268" s="73" t="s">
        <v>5262</v>
      </c>
      <c r="H1268" s="73" t="s">
        <v>208</v>
      </c>
      <c r="I1268" s="51"/>
      <c r="J1268" s="51"/>
      <c r="K1268" s="42" t="s">
        <v>120</v>
      </c>
      <c r="L1268" s="39">
        <v>1</v>
      </c>
      <c r="M1268" s="151">
        <v>1302</v>
      </c>
      <c r="N1268" s="154">
        <f t="shared" si="78"/>
        <v>1302</v>
      </c>
      <c r="O1268" s="32"/>
      <c r="P1268" s="154">
        <f t="shared" si="77"/>
        <v>0</v>
      </c>
      <c r="Q1268" s="26"/>
      <c r="R1268" s="26"/>
      <c r="S1268" s="8"/>
      <c r="T1268" s="8"/>
      <c r="AB1268" s="37"/>
      <c r="AC1268" s="1"/>
      <c r="AD1268" s="1"/>
      <c r="AH1268" s="179" t="s">
        <v>5595</v>
      </c>
    </row>
    <row r="1269" spans="2:34" ht="14.45" customHeight="1">
      <c r="B1269" s="44" t="s">
        <v>4628</v>
      </c>
      <c r="C1269" s="49"/>
      <c r="D1269" s="34" t="s">
        <v>2491</v>
      </c>
      <c r="E1269" s="34" t="s">
        <v>2492</v>
      </c>
      <c r="F1269" s="33">
        <v>7</v>
      </c>
      <c r="G1269" s="42" t="s">
        <v>33</v>
      </c>
      <c r="H1269" s="73" t="s">
        <v>102</v>
      </c>
      <c r="I1269" s="54"/>
      <c r="J1269" s="54"/>
      <c r="K1269" s="42" t="s">
        <v>120</v>
      </c>
      <c r="L1269" s="39">
        <v>5</v>
      </c>
      <c r="M1269" s="151">
        <v>225</v>
      </c>
      <c r="N1269" s="154">
        <f t="shared" si="78"/>
        <v>225</v>
      </c>
      <c r="O1269" s="32"/>
      <c r="P1269" s="154">
        <f t="shared" si="77"/>
        <v>0</v>
      </c>
      <c r="Q1269" s="26"/>
      <c r="R1269" s="26"/>
      <c r="S1269" s="8"/>
      <c r="T1269" s="8"/>
      <c r="AB1269" s="37"/>
      <c r="AC1269" s="1"/>
      <c r="AD1269" s="1"/>
      <c r="AH1269" s="182" t="s">
        <v>2490</v>
      </c>
    </row>
    <row r="1270" spans="2:34" ht="14.45" customHeight="1">
      <c r="B1270" s="44" t="s">
        <v>4629</v>
      </c>
      <c r="C1270" s="49"/>
      <c r="D1270" s="34" t="s">
        <v>2494</v>
      </c>
      <c r="E1270" s="34" t="s">
        <v>2495</v>
      </c>
      <c r="F1270" s="42">
        <v>2</v>
      </c>
      <c r="G1270" s="73" t="s">
        <v>394</v>
      </c>
      <c r="H1270" s="73" t="s">
        <v>134</v>
      </c>
      <c r="I1270" s="50"/>
      <c r="J1270" s="50"/>
      <c r="K1270" s="42" t="s">
        <v>29</v>
      </c>
      <c r="L1270" s="39">
        <v>5</v>
      </c>
      <c r="M1270" s="151">
        <v>225</v>
      </c>
      <c r="N1270" s="154">
        <f t="shared" si="78"/>
        <v>225</v>
      </c>
      <c r="O1270" s="32"/>
      <c r="P1270" s="154">
        <f t="shared" si="77"/>
        <v>0</v>
      </c>
      <c r="Q1270" s="26"/>
      <c r="R1270" s="26"/>
      <c r="S1270" s="8"/>
      <c r="T1270" s="8"/>
      <c r="AB1270" s="37"/>
      <c r="AC1270" s="1"/>
      <c r="AD1270" s="1"/>
      <c r="AH1270" s="182" t="s">
        <v>2493</v>
      </c>
    </row>
    <row r="1271" spans="2:34" ht="14.45" customHeight="1">
      <c r="B1271" s="44" t="s">
        <v>4630</v>
      </c>
      <c r="C1271" s="49" t="s">
        <v>59</v>
      </c>
      <c r="D1271" s="34" t="s">
        <v>2497</v>
      </c>
      <c r="E1271" s="34" t="s">
        <v>2498</v>
      </c>
      <c r="F1271" s="33">
        <v>7</v>
      </c>
      <c r="G1271" s="42" t="s">
        <v>33</v>
      </c>
      <c r="H1271" s="73" t="s">
        <v>102</v>
      </c>
      <c r="I1271" s="50"/>
      <c r="J1271" s="50"/>
      <c r="K1271" s="42" t="s">
        <v>120</v>
      </c>
      <c r="L1271" s="39">
        <v>5</v>
      </c>
      <c r="M1271" s="151">
        <v>225</v>
      </c>
      <c r="N1271" s="154">
        <f t="shared" si="78"/>
        <v>225</v>
      </c>
      <c r="O1271" s="32"/>
      <c r="P1271" s="154">
        <f t="shared" si="77"/>
        <v>0</v>
      </c>
      <c r="Q1271" s="26"/>
      <c r="R1271" s="26"/>
      <c r="S1271" s="8"/>
      <c r="T1271" s="8"/>
      <c r="AB1271" s="37"/>
      <c r="AC1271" s="1"/>
      <c r="AD1271" s="1"/>
      <c r="AH1271" s="182" t="s">
        <v>2496</v>
      </c>
    </row>
    <row r="1272" spans="2:34" ht="14.45" customHeight="1">
      <c r="B1272" s="44"/>
      <c r="C1272" s="45"/>
      <c r="D1272" s="34" t="s">
        <v>2500</v>
      </c>
      <c r="E1272" s="34" t="s">
        <v>2501</v>
      </c>
      <c r="F1272" s="42">
        <v>5</v>
      </c>
      <c r="G1272" s="42" t="s">
        <v>65</v>
      </c>
      <c r="H1272" s="136"/>
      <c r="I1272" s="50"/>
      <c r="J1272" s="50"/>
      <c r="K1272" s="42" t="s">
        <v>120</v>
      </c>
      <c r="L1272" s="39">
        <v>5</v>
      </c>
      <c r="M1272" s="151">
        <v>244</v>
      </c>
      <c r="N1272" s="154">
        <f t="shared" si="78"/>
        <v>244</v>
      </c>
      <c r="O1272" s="32"/>
      <c r="P1272" s="154">
        <f t="shared" si="77"/>
        <v>0</v>
      </c>
      <c r="Q1272" s="26"/>
      <c r="R1272" s="26"/>
      <c r="S1272" s="8"/>
      <c r="T1272" s="8"/>
      <c r="AB1272" s="37"/>
      <c r="AC1272" s="1"/>
      <c r="AD1272" s="1"/>
      <c r="AH1272" s="182" t="s">
        <v>2499</v>
      </c>
    </row>
    <row r="1273" spans="2:34" ht="14.45" customHeight="1">
      <c r="B1273" s="44" t="s">
        <v>4631</v>
      </c>
      <c r="C1273" s="49"/>
      <c r="D1273" s="34" t="s">
        <v>2500</v>
      </c>
      <c r="E1273" s="34" t="s">
        <v>2501</v>
      </c>
      <c r="F1273" s="33">
        <v>7</v>
      </c>
      <c r="G1273" s="42" t="s">
        <v>33</v>
      </c>
      <c r="H1273" s="73" t="s">
        <v>517</v>
      </c>
      <c r="I1273" s="42"/>
      <c r="J1273" s="42"/>
      <c r="K1273" s="42" t="s">
        <v>120</v>
      </c>
      <c r="L1273" s="39">
        <v>5</v>
      </c>
      <c r="M1273" s="151">
        <v>225</v>
      </c>
      <c r="N1273" s="154">
        <f t="shared" si="78"/>
        <v>225</v>
      </c>
      <c r="O1273" s="32"/>
      <c r="P1273" s="154">
        <f t="shared" si="77"/>
        <v>0</v>
      </c>
      <c r="Q1273" s="26"/>
      <c r="R1273" s="26"/>
      <c r="S1273" s="8"/>
      <c r="T1273" s="8"/>
      <c r="AB1273" s="37"/>
      <c r="AC1273" s="1"/>
      <c r="AD1273" s="1"/>
      <c r="AH1273" s="182" t="s">
        <v>2502</v>
      </c>
    </row>
    <row r="1274" spans="2:34" ht="14.45" customHeight="1">
      <c r="B1274" s="44" t="s">
        <v>4632</v>
      </c>
      <c r="C1274" s="40"/>
      <c r="D1274" s="41" t="s">
        <v>2504</v>
      </c>
      <c r="E1274" s="41" t="s">
        <v>2505</v>
      </c>
      <c r="F1274" s="33">
        <v>7</v>
      </c>
      <c r="G1274" s="43" t="s">
        <v>33</v>
      </c>
      <c r="H1274" s="39" t="s">
        <v>102</v>
      </c>
      <c r="I1274" s="39"/>
      <c r="J1274" s="39"/>
      <c r="K1274" s="39" t="s">
        <v>120</v>
      </c>
      <c r="L1274" s="58">
        <v>5</v>
      </c>
      <c r="M1274" s="151">
        <v>225</v>
      </c>
      <c r="N1274" s="154">
        <f t="shared" si="78"/>
        <v>225</v>
      </c>
      <c r="O1274" s="32"/>
      <c r="P1274" s="154">
        <f t="shared" si="77"/>
        <v>0</v>
      </c>
      <c r="Q1274" s="26"/>
      <c r="R1274" s="26"/>
      <c r="S1274" s="8"/>
      <c r="T1274" s="8"/>
      <c r="AB1274" s="37"/>
      <c r="AC1274" s="1"/>
      <c r="AD1274" s="1"/>
      <c r="AH1274" s="182" t="s">
        <v>2503</v>
      </c>
    </row>
    <row r="1275" spans="2:34" ht="14.45" customHeight="1">
      <c r="B1275" s="44" t="s">
        <v>4633</v>
      </c>
      <c r="C1275" s="49"/>
      <c r="D1275" s="34" t="s">
        <v>2507</v>
      </c>
      <c r="E1275" s="34" t="s">
        <v>2508</v>
      </c>
      <c r="F1275" s="33">
        <v>21</v>
      </c>
      <c r="G1275" s="73" t="s">
        <v>2448</v>
      </c>
      <c r="H1275" s="73" t="s">
        <v>2470</v>
      </c>
      <c r="I1275" s="42"/>
      <c r="J1275" s="42"/>
      <c r="K1275" s="42" t="s">
        <v>120</v>
      </c>
      <c r="L1275" s="39">
        <v>1</v>
      </c>
      <c r="M1275" s="151">
        <v>938</v>
      </c>
      <c r="N1275" s="154">
        <f t="shared" si="78"/>
        <v>938</v>
      </c>
      <c r="O1275" s="32"/>
      <c r="P1275" s="154">
        <f t="shared" si="77"/>
        <v>0</v>
      </c>
      <c r="Q1275" s="26"/>
      <c r="R1275" s="26"/>
      <c r="S1275" s="8"/>
      <c r="T1275" s="8"/>
      <c r="AB1275" s="37"/>
      <c r="AC1275" s="1"/>
      <c r="AD1275" s="1"/>
      <c r="AH1275" s="182" t="s">
        <v>2506</v>
      </c>
    </row>
    <row r="1276" spans="2:34" ht="14.45" customHeight="1">
      <c r="B1276" s="44" t="s">
        <v>4634</v>
      </c>
      <c r="C1276" s="49"/>
      <c r="D1276" s="34" t="s">
        <v>2507</v>
      </c>
      <c r="E1276" s="34" t="s">
        <v>2508</v>
      </c>
      <c r="F1276" s="33">
        <v>24</v>
      </c>
      <c r="G1276" s="73" t="s">
        <v>118</v>
      </c>
      <c r="H1276" s="73" t="s">
        <v>1481</v>
      </c>
      <c r="I1276" s="42"/>
      <c r="J1276" s="42"/>
      <c r="K1276" s="42" t="s">
        <v>120</v>
      </c>
      <c r="L1276" s="39">
        <v>1</v>
      </c>
      <c r="M1276" s="151">
        <v>938</v>
      </c>
      <c r="N1276" s="154">
        <f t="shared" si="78"/>
        <v>938</v>
      </c>
      <c r="O1276" s="32"/>
      <c r="P1276" s="154">
        <f t="shared" si="77"/>
        <v>0</v>
      </c>
      <c r="Q1276" s="26"/>
      <c r="R1276" s="26"/>
      <c r="S1276" s="8"/>
      <c r="T1276" s="8"/>
      <c r="AB1276" s="37"/>
      <c r="AC1276" s="1"/>
      <c r="AD1276" s="1"/>
      <c r="AH1276" s="182" t="s">
        <v>2509</v>
      </c>
    </row>
    <row r="1277" spans="2:34" ht="14.45" customHeight="1">
      <c r="B1277" s="44"/>
      <c r="C1277" s="49"/>
      <c r="D1277" s="34" t="s">
        <v>2511</v>
      </c>
      <c r="E1277" s="34" t="s">
        <v>2512</v>
      </c>
      <c r="F1277" s="42">
        <v>5</v>
      </c>
      <c r="G1277" s="42" t="s">
        <v>65</v>
      </c>
      <c r="H1277" s="136"/>
      <c r="I1277" s="54"/>
      <c r="J1277" s="54"/>
      <c r="K1277" s="42" t="s">
        <v>120</v>
      </c>
      <c r="L1277" s="39">
        <v>5</v>
      </c>
      <c r="M1277" s="151">
        <v>225</v>
      </c>
      <c r="N1277" s="154">
        <f t="shared" si="78"/>
        <v>225</v>
      </c>
      <c r="O1277" s="32"/>
      <c r="P1277" s="154">
        <f t="shared" si="77"/>
        <v>0</v>
      </c>
      <c r="Q1277" s="26"/>
      <c r="R1277" s="26"/>
      <c r="S1277" s="8"/>
      <c r="T1277" s="8"/>
      <c r="AB1277" s="37"/>
      <c r="AC1277" s="1"/>
      <c r="AD1277" s="1"/>
      <c r="AH1277" s="182" t="s">
        <v>2510</v>
      </c>
    </row>
    <row r="1278" spans="2:34" ht="14.45" customHeight="1">
      <c r="B1278" s="44" t="s">
        <v>4635</v>
      </c>
      <c r="C1278" s="49"/>
      <c r="D1278" s="34" t="s">
        <v>2514</v>
      </c>
      <c r="E1278" s="34" t="s">
        <v>2515</v>
      </c>
      <c r="F1278" s="33">
        <v>24</v>
      </c>
      <c r="G1278" s="73" t="s">
        <v>118</v>
      </c>
      <c r="H1278" s="73" t="s">
        <v>1481</v>
      </c>
      <c r="I1278" s="50"/>
      <c r="J1278" s="50"/>
      <c r="K1278" s="42" t="s">
        <v>120</v>
      </c>
      <c r="L1278" s="39">
        <v>1</v>
      </c>
      <c r="M1278" s="151">
        <v>1178</v>
      </c>
      <c r="N1278" s="154">
        <f t="shared" si="78"/>
        <v>1178</v>
      </c>
      <c r="O1278" s="32"/>
      <c r="P1278" s="154">
        <f t="shared" si="77"/>
        <v>0</v>
      </c>
      <c r="Q1278" s="26"/>
      <c r="R1278" s="26"/>
      <c r="S1278" s="8"/>
      <c r="T1278" s="8"/>
      <c r="AB1278" s="37"/>
      <c r="AC1278" s="1"/>
      <c r="AD1278" s="1"/>
      <c r="AH1278" s="182" t="s">
        <v>2513</v>
      </c>
    </row>
    <row r="1279" spans="2:34" ht="14.45" customHeight="1">
      <c r="B1279" s="44" t="s">
        <v>4636</v>
      </c>
      <c r="C1279" s="49"/>
      <c r="D1279" s="34" t="s">
        <v>2517</v>
      </c>
      <c r="E1279" s="34" t="s">
        <v>2518</v>
      </c>
      <c r="F1279" s="33">
        <v>7</v>
      </c>
      <c r="G1279" s="42" t="s">
        <v>33</v>
      </c>
      <c r="H1279" s="73" t="s">
        <v>517</v>
      </c>
      <c r="I1279" s="50"/>
      <c r="J1279" s="50"/>
      <c r="K1279" s="42" t="s">
        <v>120</v>
      </c>
      <c r="L1279" s="39">
        <v>5</v>
      </c>
      <c r="M1279" s="151">
        <v>225</v>
      </c>
      <c r="N1279" s="154">
        <f t="shared" si="78"/>
        <v>225</v>
      </c>
      <c r="O1279" s="32"/>
      <c r="P1279" s="154">
        <f t="shared" si="77"/>
        <v>0</v>
      </c>
      <c r="Q1279" s="26"/>
      <c r="R1279" s="26"/>
      <c r="S1279" s="8"/>
      <c r="T1279" s="8"/>
      <c r="AB1279" s="37"/>
      <c r="AC1279" s="1"/>
      <c r="AD1279" s="1"/>
      <c r="AH1279" s="182" t="s">
        <v>2516</v>
      </c>
    </row>
    <row r="1280" spans="2:34" ht="14.45" customHeight="1">
      <c r="B1280" s="44" t="s">
        <v>4636</v>
      </c>
      <c r="C1280" s="40"/>
      <c r="D1280" s="41" t="s">
        <v>2519</v>
      </c>
      <c r="E1280" s="41" t="s">
        <v>2520</v>
      </c>
      <c r="F1280" s="33">
        <v>7</v>
      </c>
      <c r="G1280" s="43" t="s">
        <v>33</v>
      </c>
      <c r="H1280" s="39" t="s">
        <v>517</v>
      </c>
      <c r="I1280" s="39"/>
      <c r="J1280" s="39"/>
      <c r="K1280" s="39" t="s">
        <v>120</v>
      </c>
      <c r="L1280" s="58">
        <v>5</v>
      </c>
      <c r="M1280" s="151">
        <v>225</v>
      </c>
      <c r="N1280" s="154">
        <f t="shared" si="78"/>
        <v>225</v>
      </c>
      <c r="O1280" s="32"/>
      <c r="P1280" s="154">
        <f t="shared" si="77"/>
        <v>0</v>
      </c>
      <c r="Q1280" s="26"/>
      <c r="R1280" s="26"/>
      <c r="S1280" s="8"/>
      <c r="T1280" s="8"/>
      <c r="AB1280" s="37"/>
      <c r="AC1280" s="1"/>
      <c r="AD1280" s="1"/>
      <c r="AH1280" s="182" t="s">
        <v>2516</v>
      </c>
    </row>
    <row r="1281" spans="2:34" ht="14.45" customHeight="1">
      <c r="B1281" s="44" t="s">
        <v>4637</v>
      </c>
      <c r="C1281" s="49" t="s">
        <v>59</v>
      </c>
      <c r="D1281" s="34" t="s">
        <v>2522</v>
      </c>
      <c r="E1281" s="34" t="s">
        <v>2523</v>
      </c>
      <c r="F1281" s="42">
        <v>2</v>
      </c>
      <c r="G1281" s="73" t="s">
        <v>394</v>
      </c>
      <c r="H1281" s="73" t="s">
        <v>110</v>
      </c>
      <c r="I1281" s="64"/>
      <c r="J1281" s="64"/>
      <c r="K1281" s="42" t="s">
        <v>29</v>
      </c>
      <c r="L1281" s="39">
        <v>5</v>
      </c>
      <c r="M1281" s="151">
        <v>225</v>
      </c>
      <c r="N1281" s="154">
        <f t="shared" si="78"/>
        <v>225</v>
      </c>
      <c r="O1281" s="32"/>
      <c r="P1281" s="154">
        <f t="shared" si="77"/>
        <v>0</v>
      </c>
      <c r="Q1281" s="26"/>
      <c r="R1281" s="26"/>
      <c r="S1281" s="8"/>
      <c r="T1281" s="8"/>
      <c r="AB1281" s="37"/>
      <c r="AC1281" s="1"/>
      <c r="AD1281" s="1"/>
      <c r="AH1281" s="182" t="s">
        <v>2521</v>
      </c>
    </row>
    <row r="1282" spans="2:34" ht="14.45" customHeight="1">
      <c r="B1282" s="44" t="s">
        <v>4638</v>
      </c>
      <c r="C1282" s="49" t="s">
        <v>59</v>
      </c>
      <c r="D1282" s="34" t="s">
        <v>2522</v>
      </c>
      <c r="E1282" s="34" t="s">
        <v>2523</v>
      </c>
      <c r="F1282" s="33">
        <v>7</v>
      </c>
      <c r="G1282" s="42" t="s">
        <v>33</v>
      </c>
      <c r="H1282" s="73" t="s">
        <v>517</v>
      </c>
      <c r="I1282" s="42"/>
      <c r="J1282" s="42"/>
      <c r="K1282" s="42" t="s">
        <v>120</v>
      </c>
      <c r="L1282" s="39">
        <v>5</v>
      </c>
      <c r="M1282" s="151">
        <v>225</v>
      </c>
      <c r="N1282" s="154">
        <f t="shared" si="78"/>
        <v>225</v>
      </c>
      <c r="O1282" s="32"/>
      <c r="P1282" s="154">
        <f t="shared" si="77"/>
        <v>0</v>
      </c>
      <c r="Q1282" s="26"/>
      <c r="R1282" s="26"/>
      <c r="S1282" s="8"/>
      <c r="T1282" s="8"/>
      <c r="AB1282" s="37"/>
      <c r="AC1282" s="1"/>
      <c r="AD1282" s="1"/>
      <c r="AH1282" s="182" t="s">
        <v>2524</v>
      </c>
    </row>
    <row r="1283" spans="2:34" ht="14.45" customHeight="1">
      <c r="B1283" s="44" t="s">
        <v>4639</v>
      </c>
      <c r="C1283" s="45"/>
      <c r="D1283" s="34" t="s">
        <v>2525</v>
      </c>
      <c r="E1283" s="34" t="s">
        <v>2526</v>
      </c>
      <c r="F1283" s="33">
        <v>7</v>
      </c>
      <c r="G1283" s="42" t="s">
        <v>33</v>
      </c>
      <c r="H1283" s="136"/>
      <c r="I1283" s="51"/>
      <c r="J1283" s="51"/>
      <c r="K1283" s="42" t="s">
        <v>120</v>
      </c>
      <c r="L1283" s="39">
        <v>5</v>
      </c>
      <c r="M1283" s="151">
        <v>192</v>
      </c>
      <c r="N1283" s="154">
        <f t="shared" si="78"/>
        <v>192</v>
      </c>
      <c r="O1283" s="32"/>
      <c r="P1283" s="154">
        <f t="shared" si="77"/>
        <v>0</v>
      </c>
      <c r="Q1283" s="26"/>
      <c r="R1283" s="26"/>
      <c r="S1283" s="8"/>
      <c r="T1283" s="8"/>
      <c r="AB1283" s="37"/>
      <c r="AC1283" s="1"/>
      <c r="AD1283" s="1"/>
      <c r="AH1283" s="182" t="s">
        <v>2527</v>
      </c>
    </row>
    <row r="1284" spans="2:34" ht="14.45" customHeight="1">
      <c r="B1284" s="33" t="s">
        <v>5626</v>
      </c>
      <c r="C1284" s="49"/>
      <c r="D1284" s="34" t="s">
        <v>5667</v>
      </c>
      <c r="E1284" s="34" t="s">
        <v>5667</v>
      </c>
      <c r="F1284" s="42">
        <v>16</v>
      </c>
      <c r="G1284" s="73" t="s">
        <v>69</v>
      </c>
      <c r="H1284" s="73" t="s">
        <v>110</v>
      </c>
      <c r="I1284" s="51"/>
      <c r="J1284" s="51"/>
      <c r="K1284" s="42" t="s">
        <v>35</v>
      </c>
      <c r="L1284" s="39">
        <v>1</v>
      </c>
      <c r="M1284" s="151">
        <v>2053</v>
      </c>
      <c r="N1284" s="154">
        <f t="shared" si="78"/>
        <v>2053</v>
      </c>
      <c r="O1284" s="32"/>
      <c r="P1284" s="154">
        <f t="shared" si="77"/>
        <v>0</v>
      </c>
      <c r="Q1284" s="26"/>
      <c r="R1284" s="26"/>
      <c r="S1284" s="8"/>
      <c r="T1284" s="8"/>
      <c r="AB1284" s="37"/>
      <c r="AC1284" s="1"/>
      <c r="AD1284" s="1"/>
      <c r="AH1284" s="179" t="s">
        <v>5596</v>
      </c>
    </row>
    <row r="1285" spans="2:34" ht="14.45" customHeight="1">
      <c r="B1285" s="33"/>
      <c r="C1285" s="49"/>
      <c r="D1285" s="34" t="s">
        <v>5668</v>
      </c>
      <c r="E1285" s="34" t="s">
        <v>5668</v>
      </c>
      <c r="F1285" s="42">
        <v>9</v>
      </c>
      <c r="G1285" s="73" t="s">
        <v>326</v>
      </c>
      <c r="H1285" s="73" t="s">
        <v>154</v>
      </c>
      <c r="I1285" s="51"/>
      <c r="J1285" s="51"/>
      <c r="K1285" s="42" t="s">
        <v>35</v>
      </c>
      <c r="L1285" s="39">
        <v>5</v>
      </c>
      <c r="M1285" s="151">
        <v>673</v>
      </c>
      <c r="N1285" s="154">
        <f t="shared" si="78"/>
        <v>673</v>
      </c>
      <c r="O1285" s="32"/>
      <c r="P1285" s="154">
        <f t="shared" si="77"/>
        <v>0</v>
      </c>
      <c r="Q1285" s="26"/>
      <c r="R1285" s="26"/>
      <c r="S1285" s="8"/>
      <c r="T1285" s="8"/>
      <c r="AB1285" s="37"/>
      <c r="AC1285" s="1"/>
      <c r="AD1285" s="1"/>
      <c r="AH1285" s="179" t="s">
        <v>5597</v>
      </c>
    </row>
    <row r="1286" spans="2:34" ht="14.45" customHeight="1">
      <c r="B1286" s="33"/>
      <c r="C1286" s="49"/>
      <c r="D1286" s="34" t="s">
        <v>5669</v>
      </c>
      <c r="E1286" s="34" t="s">
        <v>5669</v>
      </c>
      <c r="F1286" s="33">
        <v>7</v>
      </c>
      <c r="G1286" s="73" t="s">
        <v>33</v>
      </c>
      <c r="H1286" s="73" t="s">
        <v>816</v>
      </c>
      <c r="I1286" s="51"/>
      <c r="J1286" s="51"/>
      <c r="K1286" s="42" t="s">
        <v>120</v>
      </c>
      <c r="L1286" s="39">
        <v>5</v>
      </c>
      <c r="M1286" s="151">
        <v>237</v>
      </c>
      <c r="N1286" s="154">
        <f t="shared" si="78"/>
        <v>237</v>
      </c>
      <c r="O1286" s="32"/>
      <c r="P1286" s="154">
        <f t="shared" si="77"/>
        <v>0</v>
      </c>
      <c r="Q1286" s="26"/>
      <c r="R1286" s="26"/>
      <c r="S1286" s="8"/>
      <c r="T1286" s="8"/>
      <c r="AB1286" s="37"/>
      <c r="AC1286" s="1"/>
      <c r="AD1286" s="1"/>
      <c r="AH1286" s="179" t="s">
        <v>5598</v>
      </c>
    </row>
    <row r="1287" spans="2:34" ht="14.45" customHeight="1">
      <c r="B1287" s="44"/>
      <c r="C1287" s="45"/>
      <c r="D1287" s="34" t="s">
        <v>2529</v>
      </c>
      <c r="E1287" s="34" t="s">
        <v>2530</v>
      </c>
      <c r="F1287" s="42">
        <v>5</v>
      </c>
      <c r="G1287" s="42" t="s">
        <v>65</v>
      </c>
      <c r="H1287" s="73" t="s">
        <v>517</v>
      </c>
      <c r="I1287" s="42"/>
      <c r="J1287" s="38"/>
      <c r="K1287" s="42" t="s">
        <v>120</v>
      </c>
      <c r="L1287" s="39">
        <v>5</v>
      </c>
      <c r="M1287" s="151">
        <v>244</v>
      </c>
      <c r="N1287" s="154">
        <f t="shared" si="78"/>
        <v>244</v>
      </c>
      <c r="O1287" s="32"/>
      <c r="P1287" s="154">
        <f t="shared" si="77"/>
        <v>0</v>
      </c>
      <c r="Q1287" s="26"/>
      <c r="R1287" s="26"/>
      <c r="S1287" s="8"/>
      <c r="T1287" s="8"/>
      <c r="AB1287" s="37"/>
      <c r="AC1287" s="1"/>
      <c r="AD1287" s="1"/>
      <c r="AH1287" s="182" t="s">
        <v>2528</v>
      </c>
    </row>
    <row r="1288" spans="2:34" ht="14.45" customHeight="1">
      <c r="B1288" s="44" t="s">
        <v>4640</v>
      </c>
      <c r="C1288" s="49"/>
      <c r="D1288" s="34" t="s">
        <v>2529</v>
      </c>
      <c r="E1288" s="34" t="s">
        <v>2530</v>
      </c>
      <c r="F1288" s="42">
        <v>10</v>
      </c>
      <c r="G1288" s="42" t="s">
        <v>48</v>
      </c>
      <c r="H1288" s="73" t="s">
        <v>102</v>
      </c>
      <c r="I1288" s="50"/>
      <c r="J1288" s="57"/>
      <c r="K1288" s="42" t="s">
        <v>120</v>
      </c>
      <c r="L1288" s="39">
        <v>1</v>
      </c>
      <c r="M1288" s="151">
        <v>315</v>
      </c>
      <c r="N1288" s="154">
        <f t="shared" si="78"/>
        <v>315</v>
      </c>
      <c r="O1288" s="32"/>
      <c r="P1288" s="154">
        <f t="shared" si="77"/>
        <v>0</v>
      </c>
      <c r="Q1288" s="26"/>
      <c r="R1288" s="26"/>
      <c r="S1288" s="8"/>
      <c r="T1288" s="8"/>
      <c r="AB1288" s="37"/>
      <c r="AC1288" s="1"/>
      <c r="AD1288" s="1"/>
      <c r="AH1288" s="182" t="s">
        <v>2531</v>
      </c>
    </row>
    <row r="1289" spans="2:34" ht="14.45" customHeight="1">
      <c r="B1289" s="44"/>
      <c r="C1289" s="45"/>
      <c r="D1289" s="34" t="s">
        <v>2529</v>
      </c>
      <c r="E1289" s="34" t="s">
        <v>2530</v>
      </c>
      <c r="F1289" s="42">
        <v>10</v>
      </c>
      <c r="G1289" s="42" t="s">
        <v>48</v>
      </c>
      <c r="H1289" s="73" t="s">
        <v>110</v>
      </c>
      <c r="I1289" s="42"/>
      <c r="J1289" s="42"/>
      <c r="K1289" s="42" t="s">
        <v>120</v>
      </c>
      <c r="L1289" s="39">
        <v>1</v>
      </c>
      <c r="M1289" s="151">
        <v>358</v>
      </c>
      <c r="N1289" s="154">
        <f t="shared" si="78"/>
        <v>358</v>
      </c>
      <c r="O1289" s="32"/>
      <c r="P1289" s="154">
        <f t="shared" si="77"/>
        <v>0</v>
      </c>
      <c r="Q1289" s="26"/>
      <c r="R1289" s="26"/>
      <c r="S1289" s="8"/>
      <c r="T1289" s="8"/>
      <c r="AB1289" s="37"/>
      <c r="AC1289" s="1"/>
      <c r="AD1289" s="1"/>
      <c r="AH1289" s="182" t="s">
        <v>2532</v>
      </c>
    </row>
    <row r="1290" spans="2:34" ht="14.45" customHeight="1">
      <c r="B1290" s="44" t="s">
        <v>4641</v>
      </c>
      <c r="C1290" s="49" t="s">
        <v>59</v>
      </c>
      <c r="D1290" s="34" t="s">
        <v>2534</v>
      </c>
      <c r="E1290" s="34" t="s">
        <v>2535</v>
      </c>
      <c r="F1290" s="42">
        <v>2</v>
      </c>
      <c r="G1290" s="73" t="s">
        <v>394</v>
      </c>
      <c r="H1290" s="73" t="s">
        <v>43</v>
      </c>
      <c r="I1290" s="64"/>
      <c r="J1290" s="64"/>
      <c r="K1290" s="42" t="s">
        <v>29</v>
      </c>
      <c r="L1290" s="39">
        <v>5</v>
      </c>
      <c r="M1290" s="151">
        <v>244</v>
      </c>
      <c r="N1290" s="154">
        <f t="shared" si="78"/>
        <v>244</v>
      </c>
      <c r="O1290" s="32"/>
      <c r="P1290" s="154">
        <f t="shared" si="77"/>
        <v>0</v>
      </c>
      <c r="Q1290" s="26"/>
      <c r="R1290" s="26"/>
      <c r="S1290" s="8"/>
      <c r="T1290" s="8"/>
      <c r="AB1290" s="37"/>
      <c r="AC1290" s="1"/>
      <c r="AD1290" s="1"/>
      <c r="AH1290" s="182" t="s">
        <v>2533</v>
      </c>
    </row>
    <row r="1291" spans="2:34" ht="14.45" customHeight="1">
      <c r="B1291" s="44" t="s">
        <v>4642</v>
      </c>
      <c r="C1291" s="45"/>
      <c r="D1291" s="88" t="s">
        <v>2534</v>
      </c>
      <c r="E1291" s="88" t="s">
        <v>2535</v>
      </c>
      <c r="F1291" s="33">
        <v>3</v>
      </c>
      <c r="G1291" s="44" t="s">
        <v>28</v>
      </c>
      <c r="H1291" s="136"/>
      <c r="I1291" s="42"/>
      <c r="J1291" s="42"/>
      <c r="K1291" s="42" t="s">
        <v>29</v>
      </c>
      <c r="L1291" s="39">
        <v>5</v>
      </c>
      <c r="M1291" s="150">
        <v>273.54796535793025</v>
      </c>
      <c r="N1291" s="154">
        <f t="shared" si="78"/>
        <v>273.54796535793025</v>
      </c>
      <c r="O1291" s="32"/>
      <c r="P1291" s="154">
        <f t="shared" si="77"/>
        <v>0</v>
      </c>
      <c r="Q1291" s="26"/>
      <c r="R1291" s="26"/>
      <c r="S1291" s="8"/>
      <c r="T1291" s="8"/>
      <c r="AB1291" s="37"/>
      <c r="AC1291" s="1"/>
      <c r="AD1291" s="1"/>
      <c r="AH1291" s="182" t="s">
        <v>2536</v>
      </c>
    </row>
    <row r="1292" spans="2:34" ht="14.45" customHeight="1">
      <c r="B1292" s="44"/>
      <c r="C1292" s="45"/>
      <c r="D1292" s="34" t="s">
        <v>2534</v>
      </c>
      <c r="E1292" s="34" t="s">
        <v>2535</v>
      </c>
      <c r="F1292" s="42">
        <v>5</v>
      </c>
      <c r="G1292" s="42" t="s">
        <v>65</v>
      </c>
      <c r="H1292" s="73" t="s">
        <v>517</v>
      </c>
      <c r="I1292" s="51"/>
      <c r="J1292" s="51"/>
      <c r="K1292" s="42" t="s">
        <v>120</v>
      </c>
      <c r="L1292" s="39">
        <v>5</v>
      </c>
      <c r="M1292" s="151">
        <v>244</v>
      </c>
      <c r="N1292" s="154">
        <f t="shared" si="78"/>
        <v>244</v>
      </c>
      <c r="O1292" s="32"/>
      <c r="P1292" s="154">
        <f t="shared" si="77"/>
        <v>0</v>
      </c>
      <c r="Q1292" s="26"/>
      <c r="R1292" s="26"/>
      <c r="S1292" s="8"/>
      <c r="T1292" s="8"/>
      <c r="AB1292" s="37"/>
      <c r="AC1292" s="1"/>
      <c r="AD1292" s="1"/>
      <c r="AH1292" s="182" t="s">
        <v>2537</v>
      </c>
    </row>
    <row r="1293" spans="2:34" ht="14.45" customHeight="1">
      <c r="B1293" s="44"/>
      <c r="C1293" s="45"/>
      <c r="D1293" s="34" t="s">
        <v>2534</v>
      </c>
      <c r="E1293" s="34" t="s">
        <v>2535</v>
      </c>
      <c r="F1293" s="42">
        <v>10</v>
      </c>
      <c r="G1293" s="42" t="s">
        <v>48</v>
      </c>
      <c r="H1293" s="73" t="s">
        <v>517</v>
      </c>
      <c r="I1293" s="42"/>
      <c r="J1293" s="42"/>
      <c r="K1293" s="42" t="s">
        <v>120</v>
      </c>
      <c r="L1293" s="39">
        <v>1</v>
      </c>
      <c r="M1293" s="151">
        <v>358</v>
      </c>
      <c r="N1293" s="154">
        <f t="shared" si="78"/>
        <v>358</v>
      </c>
      <c r="O1293" s="32"/>
      <c r="P1293" s="154">
        <f t="shared" ref="P1293:P1356" si="79">IF($N$4="","-",IF(O1293&lt;100,N1293*O1293,IF(O1293&gt;=100,(O1293*N1293)*0.9)))</f>
        <v>0</v>
      </c>
      <c r="Q1293" s="26"/>
      <c r="R1293" s="26"/>
      <c r="S1293" s="8"/>
      <c r="T1293" s="8"/>
      <c r="AB1293" s="37"/>
      <c r="AC1293" s="1"/>
      <c r="AD1293" s="1"/>
      <c r="AH1293" s="182" t="s">
        <v>2538</v>
      </c>
    </row>
    <row r="1294" spans="2:34" ht="14.45" customHeight="1">
      <c r="B1294" s="44" t="s">
        <v>4643</v>
      </c>
      <c r="C1294" s="49"/>
      <c r="D1294" s="34" t="s">
        <v>2534</v>
      </c>
      <c r="E1294" s="34" t="s">
        <v>2535</v>
      </c>
      <c r="F1294" s="42">
        <v>14</v>
      </c>
      <c r="G1294" s="42" t="s">
        <v>86</v>
      </c>
      <c r="H1294" s="136"/>
      <c r="I1294" s="42"/>
      <c r="J1294" s="42"/>
      <c r="K1294" s="42" t="s">
        <v>120</v>
      </c>
      <c r="L1294" s="39">
        <v>1</v>
      </c>
      <c r="M1294" s="151">
        <v>645</v>
      </c>
      <c r="N1294" s="154">
        <f t="shared" si="78"/>
        <v>645</v>
      </c>
      <c r="O1294" s="32"/>
      <c r="P1294" s="154">
        <f t="shared" si="79"/>
        <v>0</v>
      </c>
      <c r="Q1294" s="26"/>
      <c r="R1294" s="26"/>
      <c r="S1294" s="8"/>
      <c r="T1294" s="8"/>
      <c r="AB1294" s="37"/>
      <c r="AC1294" s="1"/>
      <c r="AD1294" s="1"/>
      <c r="AH1294" s="182" t="s">
        <v>2539</v>
      </c>
    </row>
    <row r="1295" spans="2:34" ht="14.45" customHeight="1">
      <c r="B1295" s="44" t="s">
        <v>4644</v>
      </c>
      <c r="C1295" s="49"/>
      <c r="D1295" s="34" t="s">
        <v>2541</v>
      </c>
      <c r="E1295" s="34" t="s">
        <v>2542</v>
      </c>
      <c r="F1295" s="42">
        <v>2</v>
      </c>
      <c r="G1295" s="73" t="s">
        <v>394</v>
      </c>
      <c r="H1295" s="73" t="s">
        <v>809</v>
      </c>
      <c r="I1295" s="42"/>
      <c r="J1295" s="38"/>
      <c r="K1295" s="42" t="s">
        <v>29</v>
      </c>
      <c r="L1295" s="39">
        <v>5</v>
      </c>
      <c r="M1295" s="151">
        <v>225</v>
      </c>
      <c r="N1295" s="154">
        <f t="shared" ref="N1295:N1324" si="80">IF($N$4="в кассу предприятия",M1295,IF($N$4="на счет ООО (КФХ)",M1295*1.075,"-"))</f>
        <v>225</v>
      </c>
      <c r="O1295" s="32"/>
      <c r="P1295" s="154">
        <f t="shared" si="79"/>
        <v>0</v>
      </c>
      <c r="Q1295" s="26"/>
      <c r="R1295" s="26"/>
      <c r="S1295" s="8"/>
      <c r="T1295" s="8"/>
      <c r="AB1295" s="37"/>
      <c r="AC1295" s="1"/>
      <c r="AD1295" s="1"/>
      <c r="AH1295" s="182" t="s">
        <v>2540</v>
      </c>
    </row>
    <row r="1296" spans="2:34" ht="14.45" customHeight="1">
      <c r="B1296" s="44" t="s">
        <v>4645</v>
      </c>
      <c r="C1296" s="45"/>
      <c r="D1296" s="88" t="s">
        <v>2541</v>
      </c>
      <c r="E1296" s="88" t="s">
        <v>2542</v>
      </c>
      <c r="F1296" s="33">
        <v>3</v>
      </c>
      <c r="G1296" s="44" t="s">
        <v>28</v>
      </c>
      <c r="H1296" s="136"/>
      <c r="I1296" s="50"/>
      <c r="J1296" s="57"/>
      <c r="K1296" s="42" t="s">
        <v>29</v>
      </c>
      <c r="L1296" s="39">
        <v>5</v>
      </c>
      <c r="M1296" s="150">
        <v>273.54796535793025</v>
      </c>
      <c r="N1296" s="154">
        <f t="shared" si="80"/>
        <v>273.54796535793025</v>
      </c>
      <c r="O1296" s="32"/>
      <c r="P1296" s="154">
        <f t="shared" si="79"/>
        <v>0</v>
      </c>
      <c r="Q1296" s="26"/>
      <c r="R1296" s="26"/>
      <c r="S1296" s="8"/>
      <c r="T1296" s="8"/>
      <c r="AB1296" s="37"/>
      <c r="AC1296" s="1"/>
      <c r="AD1296" s="1"/>
      <c r="AH1296" s="182" t="s">
        <v>2543</v>
      </c>
    </row>
    <row r="1297" spans="2:34" ht="14.45" customHeight="1">
      <c r="B1297" s="44"/>
      <c r="C1297" s="45"/>
      <c r="D1297" s="34" t="s">
        <v>2541</v>
      </c>
      <c r="E1297" s="34" t="s">
        <v>2542</v>
      </c>
      <c r="F1297" s="42">
        <v>5</v>
      </c>
      <c r="G1297" s="42" t="s">
        <v>65</v>
      </c>
      <c r="H1297" s="73" t="s">
        <v>517</v>
      </c>
      <c r="I1297" s="64"/>
      <c r="J1297" s="64"/>
      <c r="K1297" s="42" t="s">
        <v>120</v>
      </c>
      <c r="L1297" s="39">
        <v>5</v>
      </c>
      <c r="M1297" s="151">
        <v>244</v>
      </c>
      <c r="N1297" s="154">
        <f t="shared" si="80"/>
        <v>244</v>
      </c>
      <c r="O1297" s="32"/>
      <c r="P1297" s="154">
        <f t="shared" si="79"/>
        <v>0</v>
      </c>
      <c r="Q1297" s="26"/>
      <c r="R1297" s="26"/>
      <c r="S1297" s="8"/>
      <c r="T1297" s="8"/>
      <c r="AB1297" s="37"/>
      <c r="AC1297" s="1"/>
      <c r="AD1297" s="1"/>
      <c r="AH1297" s="182" t="s">
        <v>2544</v>
      </c>
    </row>
    <row r="1298" spans="2:34" ht="14.45" customHeight="1">
      <c r="B1298" s="44" t="s">
        <v>4646</v>
      </c>
      <c r="C1298" s="49"/>
      <c r="D1298" s="34" t="s">
        <v>2541</v>
      </c>
      <c r="E1298" s="34" t="s">
        <v>2542</v>
      </c>
      <c r="F1298" s="42">
        <v>14</v>
      </c>
      <c r="G1298" s="42" t="s">
        <v>86</v>
      </c>
      <c r="H1298" s="73" t="s">
        <v>98</v>
      </c>
      <c r="I1298" s="53"/>
      <c r="J1298" s="53"/>
      <c r="K1298" s="42" t="s">
        <v>120</v>
      </c>
      <c r="L1298" s="39">
        <v>1</v>
      </c>
      <c r="M1298" s="151">
        <v>645</v>
      </c>
      <c r="N1298" s="154">
        <f t="shared" si="80"/>
        <v>645</v>
      </c>
      <c r="O1298" s="32"/>
      <c r="P1298" s="154">
        <f t="shared" si="79"/>
        <v>0</v>
      </c>
      <c r="Q1298" s="26"/>
      <c r="R1298" s="26"/>
      <c r="S1298" s="8"/>
      <c r="T1298" s="8"/>
      <c r="AB1298" s="37"/>
      <c r="AC1298" s="1"/>
      <c r="AD1298" s="1"/>
      <c r="AH1298" s="182" t="s">
        <v>2545</v>
      </c>
    </row>
    <row r="1299" spans="2:34" ht="14.45" customHeight="1">
      <c r="B1299" s="44" t="s">
        <v>4647</v>
      </c>
      <c r="C1299" s="40"/>
      <c r="D1299" s="41" t="s">
        <v>2547</v>
      </c>
      <c r="E1299" s="41" t="s">
        <v>2548</v>
      </c>
      <c r="F1299" s="33">
        <v>7</v>
      </c>
      <c r="G1299" s="43" t="s">
        <v>33</v>
      </c>
      <c r="H1299" s="39" t="s">
        <v>517</v>
      </c>
      <c r="I1299" s="39"/>
      <c r="J1299" s="39"/>
      <c r="K1299" s="39" t="s">
        <v>120</v>
      </c>
      <c r="L1299" s="58">
        <v>5</v>
      </c>
      <c r="M1299" s="151">
        <v>228</v>
      </c>
      <c r="N1299" s="154">
        <f t="shared" si="80"/>
        <v>228</v>
      </c>
      <c r="O1299" s="32"/>
      <c r="P1299" s="154">
        <f t="shared" si="79"/>
        <v>0</v>
      </c>
      <c r="Q1299" s="26"/>
      <c r="R1299" s="26"/>
      <c r="S1299" s="8"/>
      <c r="T1299" s="8"/>
      <c r="AB1299" s="37"/>
      <c r="AC1299" s="1"/>
      <c r="AD1299" s="1"/>
      <c r="AH1299" s="182" t="s">
        <v>2546</v>
      </c>
    </row>
    <row r="1300" spans="2:34" ht="14.45" customHeight="1">
      <c r="B1300" s="44"/>
      <c r="C1300" s="45"/>
      <c r="D1300" s="34" t="s">
        <v>2550</v>
      </c>
      <c r="E1300" s="34" t="s">
        <v>2551</v>
      </c>
      <c r="F1300" s="42">
        <v>5</v>
      </c>
      <c r="G1300" s="42" t="s">
        <v>65</v>
      </c>
      <c r="H1300" s="73" t="s">
        <v>517</v>
      </c>
      <c r="I1300" s="42"/>
      <c r="J1300" s="38"/>
      <c r="K1300" s="42" t="s">
        <v>120</v>
      </c>
      <c r="L1300" s="39">
        <v>5</v>
      </c>
      <c r="M1300" s="151">
        <v>244</v>
      </c>
      <c r="N1300" s="154">
        <f t="shared" si="80"/>
        <v>244</v>
      </c>
      <c r="O1300" s="32"/>
      <c r="P1300" s="154">
        <f t="shared" si="79"/>
        <v>0</v>
      </c>
      <c r="Q1300" s="26"/>
      <c r="R1300" s="26"/>
      <c r="S1300" s="8"/>
      <c r="T1300" s="8"/>
      <c r="AB1300" s="37"/>
      <c r="AC1300" s="1"/>
      <c r="AD1300" s="1"/>
      <c r="AH1300" s="182" t="s">
        <v>2549</v>
      </c>
    </row>
    <row r="1301" spans="2:34" ht="14.45" customHeight="1">
      <c r="B1301" s="44" t="s">
        <v>4648</v>
      </c>
      <c r="C1301" s="49"/>
      <c r="D1301" s="34" t="s">
        <v>2553</v>
      </c>
      <c r="E1301" s="34" t="s">
        <v>2554</v>
      </c>
      <c r="F1301" s="42">
        <v>14</v>
      </c>
      <c r="G1301" s="42" t="s">
        <v>86</v>
      </c>
      <c r="H1301" s="73" t="s">
        <v>116</v>
      </c>
      <c r="I1301" s="42"/>
      <c r="J1301" s="42"/>
      <c r="K1301" s="42" t="s">
        <v>120</v>
      </c>
      <c r="L1301" s="39">
        <v>1</v>
      </c>
      <c r="M1301" s="151">
        <v>609</v>
      </c>
      <c r="N1301" s="154">
        <f t="shared" si="80"/>
        <v>609</v>
      </c>
      <c r="O1301" s="32"/>
      <c r="P1301" s="154">
        <f t="shared" si="79"/>
        <v>0</v>
      </c>
      <c r="Q1301" s="26"/>
      <c r="R1301" s="26"/>
      <c r="S1301" s="8"/>
      <c r="T1301" s="8"/>
      <c r="AB1301" s="37"/>
      <c r="AC1301" s="1"/>
      <c r="AD1301" s="1"/>
      <c r="AH1301" s="182" t="s">
        <v>2552</v>
      </c>
    </row>
    <row r="1302" spans="2:34" ht="14.45" customHeight="1">
      <c r="B1302" s="44" t="s">
        <v>4648</v>
      </c>
      <c r="C1302" s="40"/>
      <c r="D1302" s="41" t="s">
        <v>2555</v>
      </c>
      <c r="E1302" s="41" t="s">
        <v>2556</v>
      </c>
      <c r="F1302" s="42">
        <v>14</v>
      </c>
      <c r="G1302" s="43" t="s">
        <v>86</v>
      </c>
      <c r="H1302" s="39" t="s">
        <v>116</v>
      </c>
      <c r="I1302" s="39"/>
      <c r="J1302" s="39"/>
      <c r="K1302" s="39" t="s">
        <v>120</v>
      </c>
      <c r="L1302" s="58">
        <v>1</v>
      </c>
      <c r="M1302" s="151">
        <v>609</v>
      </c>
      <c r="N1302" s="154">
        <f t="shared" si="80"/>
        <v>609</v>
      </c>
      <c r="O1302" s="32"/>
      <c r="P1302" s="154">
        <f t="shared" si="79"/>
        <v>0</v>
      </c>
      <c r="Q1302" s="26"/>
      <c r="R1302" s="26"/>
      <c r="S1302" s="8"/>
      <c r="T1302" s="8"/>
      <c r="AB1302" s="37"/>
      <c r="AC1302" s="1"/>
      <c r="AD1302" s="1"/>
      <c r="AH1302" s="182" t="s">
        <v>2552</v>
      </c>
    </row>
    <row r="1303" spans="2:34" ht="14.45" customHeight="1">
      <c r="B1303" s="44" t="s">
        <v>4649</v>
      </c>
      <c r="C1303" s="45"/>
      <c r="D1303" s="34" t="s">
        <v>2558</v>
      </c>
      <c r="E1303" s="34" t="s">
        <v>2559</v>
      </c>
      <c r="F1303" s="42">
        <v>5</v>
      </c>
      <c r="G1303" s="42" t="s">
        <v>65</v>
      </c>
      <c r="H1303" s="73" t="s">
        <v>517</v>
      </c>
      <c r="I1303" s="51"/>
      <c r="J1303" s="51"/>
      <c r="K1303" s="42" t="s">
        <v>120</v>
      </c>
      <c r="L1303" s="39">
        <v>5</v>
      </c>
      <c r="M1303" s="151">
        <v>244</v>
      </c>
      <c r="N1303" s="154">
        <f t="shared" si="80"/>
        <v>244</v>
      </c>
      <c r="O1303" s="32"/>
      <c r="P1303" s="154">
        <f t="shared" si="79"/>
        <v>0</v>
      </c>
      <c r="Q1303" s="26"/>
      <c r="R1303" s="26"/>
      <c r="S1303" s="8"/>
      <c r="T1303" s="8"/>
      <c r="AB1303" s="37"/>
      <c r="AC1303" s="1"/>
      <c r="AD1303" s="1"/>
      <c r="AH1303" s="182" t="s">
        <v>2557</v>
      </c>
    </row>
    <row r="1304" spans="2:34" ht="14.45" customHeight="1">
      <c r="B1304" s="44"/>
      <c r="C1304" s="45"/>
      <c r="D1304" s="34" t="s">
        <v>2558</v>
      </c>
      <c r="E1304" s="34" t="s">
        <v>2559</v>
      </c>
      <c r="F1304" s="42">
        <v>10</v>
      </c>
      <c r="G1304" s="42" t="s">
        <v>48</v>
      </c>
      <c r="H1304" s="73" t="s">
        <v>816</v>
      </c>
      <c r="I1304" s="53"/>
      <c r="J1304" s="53"/>
      <c r="K1304" s="42" t="s">
        <v>120</v>
      </c>
      <c r="L1304" s="39">
        <v>1</v>
      </c>
      <c r="M1304" s="151">
        <v>358</v>
      </c>
      <c r="N1304" s="154">
        <f t="shared" si="80"/>
        <v>358</v>
      </c>
      <c r="O1304" s="32"/>
      <c r="P1304" s="154">
        <f t="shared" si="79"/>
        <v>0</v>
      </c>
      <c r="Q1304" s="26"/>
      <c r="R1304" s="26"/>
      <c r="S1304" s="8"/>
      <c r="T1304" s="8"/>
      <c r="AB1304" s="37"/>
      <c r="AC1304" s="1"/>
      <c r="AD1304" s="1"/>
      <c r="AH1304" s="182" t="s">
        <v>2560</v>
      </c>
    </row>
    <row r="1305" spans="2:34" ht="14.45" customHeight="1">
      <c r="B1305" s="44" t="s">
        <v>4650</v>
      </c>
      <c r="C1305" s="40"/>
      <c r="D1305" s="41" t="s">
        <v>2562</v>
      </c>
      <c r="E1305" s="41" t="s">
        <v>2563</v>
      </c>
      <c r="F1305" s="42">
        <v>16</v>
      </c>
      <c r="G1305" s="43" t="s">
        <v>69</v>
      </c>
      <c r="H1305" s="39" t="s">
        <v>110</v>
      </c>
      <c r="I1305" s="39"/>
      <c r="J1305" s="39" t="s">
        <v>34</v>
      </c>
      <c r="K1305" s="39" t="s">
        <v>35</v>
      </c>
      <c r="L1305" s="58">
        <v>1</v>
      </c>
      <c r="M1305" s="151">
        <v>1577</v>
      </c>
      <c r="N1305" s="154">
        <f t="shared" si="80"/>
        <v>1577</v>
      </c>
      <c r="O1305" s="32"/>
      <c r="P1305" s="154">
        <f t="shared" si="79"/>
        <v>0</v>
      </c>
      <c r="Q1305" s="26"/>
      <c r="R1305" s="26"/>
      <c r="S1305" s="8"/>
      <c r="T1305" s="8"/>
      <c r="AB1305" s="37"/>
      <c r="AC1305" s="1"/>
      <c r="AD1305" s="1"/>
      <c r="AH1305" s="182" t="s">
        <v>2561</v>
      </c>
    </row>
    <row r="1306" spans="2:34" ht="14.45" customHeight="1">
      <c r="B1306" s="44"/>
      <c r="C1306" s="45"/>
      <c r="D1306" s="34" t="s">
        <v>2565</v>
      </c>
      <c r="E1306" s="34" t="s">
        <v>2566</v>
      </c>
      <c r="F1306" s="42">
        <v>10</v>
      </c>
      <c r="G1306" s="42" t="s">
        <v>48</v>
      </c>
      <c r="H1306" s="73" t="s">
        <v>517</v>
      </c>
      <c r="I1306" s="42"/>
      <c r="J1306" s="38"/>
      <c r="K1306" s="42" t="s">
        <v>120</v>
      </c>
      <c r="L1306" s="39">
        <v>1</v>
      </c>
      <c r="M1306" s="151">
        <v>358</v>
      </c>
      <c r="N1306" s="154">
        <f t="shared" si="80"/>
        <v>358</v>
      </c>
      <c r="O1306" s="32"/>
      <c r="P1306" s="154">
        <f t="shared" si="79"/>
        <v>0</v>
      </c>
      <c r="Q1306" s="26"/>
      <c r="R1306" s="26"/>
      <c r="S1306" s="8"/>
      <c r="T1306" s="8"/>
      <c r="AB1306" s="37"/>
      <c r="AC1306" s="1"/>
      <c r="AD1306" s="1"/>
      <c r="AH1306" s="182" t="s">
        <v>2564</v>
      </c>
    </row>
    <row r="1307" spans="2:34" ht="14.45" customHeight="1">
      <c r="B1307" s="44" t="s">
        <v>4651</v>
      </c>
      <c r="C1307" s="45"/>
      <c r="D1307" s="88" t="s">
        <v>2568</v>
      </c>
      <c r="E1307" s="88" t="s">
        <v>2569</v>
      </c>
      <c r="F1307" s="33">
        <v>3</v>
      </c>
      <c r="G1307" s="44" t="s">
        <v>28</v>
      </c>
      <c r="H1307" s="136"/>
      <c r="I1307" s="42"/>
      <c r="J1307" s="42"/>
      <c r="K1307" s="42" t="s">
        <v>29</v>
      </c>
      <c r="L1307" s="39">
        <v>5</v>
      </c>
      <c r="M1307" s="150">
        <v>273.54796535793025</v>
      </c>
      <c r="N1307" s="154">
        <f t="shared" si="80"/>
        <v>273.54796535793025</v>
      </c>
      <c r="O1307" s="32"/>
      <c r="P1307" s="154">
        <f t="shared" si="79"/>
        <v>0</v>
      </c>
      <c r="Q1307" s="26"/>
      <c r="R1307" s="26"/>
      <c r="S1307" s="8"/>
      <c r="T1307" s="8"/>
      <c r="AB1307" s="37"/>
      <c r="AC1307" s="1"/>
      <c r="AD1307" s="1"/>
      <c r="AH1307" s="182" t="s">
        <v>2567</v>
      </c>
    </row>
    <row r="1308" spans="2:34" ht="14.45" customHeight="1">
      <c r="B1308" s="44"/>
      <c r="C1308" s="45"/>
      <c r="D1308" s="34" t="s">
        <v>2568</v>
      </c>
      <c r="E1308" s="34" t="s">
        <v>2569</v>
      </c>
      <c r="F1308" s="42">
        <v>5</v>
      </c>
      <c r="G1308" s="42" t="s">
        <v>65</v>
      </c>
      <c r="H1308" s="73" t="s">
        <v>517</v>
      </c>
      <c r="I1308" s="50"/>
      <c r="J1308" s="50"/>
      <c r="K1308" s="42" t="s">
        <v>120</v>
      </c>
      <c r="L1308" s="39">
        <v>5</v>
      </c>
      <c r="M1308" s="151">
        <v>244</v>
      </c>
      <c r="N1308" s="154">
        <f t="shared" si="80"/>
        <v>244</v>
      </c>
      <c r="O1308" s="32"/>
      <c r="P1308" s="154">
        <f t="shared" si="79"/>
        <v>0</v>
      </c>
      <c r="Q1308" s="26"/>
      <c r="R1308" s="26"/>
      <c r="S1308" s="8"/>
      <c r="T1308" s="8"/>
      <c r="AB1308" s="37"/>
      <c r="AC1308" s="1"/>
      <c r="AD1308" s="1"/>
      <c r="AH1308" s="182" t="s">
        <v>2570</v>
      </c>
    </row>
    <row r="1309" spans="2:34" ht="14.45" customHeight="1">
      <c r="B1309" s="44" t="s">
        <v>4652</v>
      </c>
      <c r="C1309" s="49"/>
      <c r="D1309" s="34" t="s">
        <v>2572</v>
      </c>
      <c r="E1309" s="34" t="s">
        <v>2573</v>
      </c>
      <c r="F1309" s="42">
        <v>5</v>
      </c>
      <c r="G1309" s="42" t="s">
        <v>65</v>
      </c>
      <c r="H1309" s="73" t="s">
        <v>663</v>
      </c>
      <c r="I1309" s="50"/>
      <c r="J1309" s="50"/>
      <c r="K1309" s="42" t="s">
        <v>120</v>
      </c>
      <c r="L1309" s="39">
        <v>5</v>
      </c>
      <c r="M1309" s="151">
        <v>225</v>
      </c>
      <c r="N1309" s="154">
        <f t="shared" si="80"/>
        <v>225</v>
      </c>
      <c r="O1309" s="32"/>
      <c r="P1309" s="154">
        <f t="shared" si="79"/>
        <v>0</v>
      </c>
      <c r="Q1309" s="26"/>
      <c r="R1309" s="26"/>
      <c r="S1309" s="8"/>
      <c r="T1309" s="8"/>
      <c r="AB1309" s="37"/>
      <c r="AC1309" s="1"/>
      <c r="AD1309" s="1"/>
      <c r="AH1309" s="182" t="s">
        <v>2571</v>
      </c>
    </row>
    <row r="1310" spans="2:34" ht="14.45" customHeight="1">
      <c r="B1310" s="44"/>
      <c r="C1310" s="45"/>
      <c r="D1310" s="34" t="s">
        <v>2572</v>
      </c>
      <c r="E1310" s="34" t="s">
        <v>2573</v>
      </c>
      <c r="F1310" s="42">
        <v>5</v>
      </c>
      <c r="G1310" s="42" t="s">
        <v>65</v>
      </c>
      <c r="H1310" s="73" t="s">
        <v>517</v>
      </c>
      <c r="I1310" s="50"/>
      <c r="J1310" s="57"/>
      <c r="K1310" s="42" t="s">
        <v>120</v>
      </c>
      <c r="L1310" s="39">
        <v>5</v>
      </c>
      <c r="M1310" s="151">
        <v>244</v>
      </c>
      <c r="N1310" s="154">
        <f t="shared" si="80"/>
        <v>244</v>
      </c>
      <c r="O1310" s="32"/>
      <c r="P1310" s="154">
        <f t="shared" si="79"/>
        <v>0</v>
      </c>
      <c r="Q1310" s="26"/>
      <c r="R1310" s="26"/>
      <c r="S1310" s="8"/>
      <c r="T1310" s="8"/>
      <c r="AB1310" s="37"/>
      <c r="AC1310" s="1"/>
      <c r="AD1310" s="1"/>
      <c r="AH1310" s="182" t="s">
        <v>2574</v>
      </c>
    </row>
    <row r="1311" spans="2:34" ht="14.45" customHeight="1">
      <c r="B1311" s="44" t="s">
        <v>4653</v>
      </c>
      <c r="C1311" s="49" t="s">
        <v>59</v>
      </c>
      <c r="D1311" s="34" t="s">
        <v>2572</v>
      </c>
      <c r="E1311" s="34" t="s">
        <v>2573</v>
      </c>
      <c r="F1311" s="33">
        <v>7</v>
      </c>
      <c r="G1311" s="42" t="s">
        <v>33</v>
      </c>
      <c r="H1311" s="73" t="s">
        <v>517</v>
      </c>
      <c r="I1311" s="42"/>
      <c r="J1311" s="38"/>
      <c r="K1311" s="42" t="s">
        <v>120</v>
      </c>
      <c r="L1311" s="39">
        <v>5</v>
      </c>
      <c r="M1311" s="151">
        <v>225</v>
      </c>
      <c r="N1311" s="154">
        <f t="shared" si="80"/>
        <v>225</v>
      </c>
      <c r="O1311" s="32"/>
      <c r="P1311" s="154">
        <f t="shared" si="79"/>
        <v>0</v>
      </c>
      <c r="Q1311" s="26"/>
      <c r="R1311" s="26"/>
      <c r="S1311" s="8"/>
      <c r="T1311" s="8"/>
      <c r="AB1311" s="37"/>
      <c r="AC1311" s="1"/>
      <c r="AD1311" s="1"/>
      <c r="AH1311" s="182" t="s">
        <v>2575</v>
      </c>
    </row>
    <row r="1312" spans="2:34" ht="14.45" customHeight="1">
      <c r="B1312" s="44"/>
      <c r="C1312" s="45"/>
      <c r="D1312" s="34" t="s">
        <v>2577</v>
      </c>
      <c r="E1312" s="34" t="s">
        <v>2578</v>
      </c>
      <c r="F1312" s="42">
        <v>5</v>
      </c>
      <c r="G1312" s="42" t="s">
        <v>65</v>
      </c>
      <c r="H1312" s="73" t="s">
        <v>517</v>
      </c>
      <c r="I1312" s="64"/>
      <c r="J1312" s="64"/>
      <c r="K1312" s="42" t="s">
        <v>120</v>
      </c>
      <c r="L1312" s="39">
        <v>5</v>
      </c>
      <c r="M1312" s="151">
        <v>244</v>
      </c>
      <c r="N1312" s="154">
        <f t="shared" si="80"/>
        <v>244</v>
      </c>
      <c r="O1312" s="32"/>
      <c r="P1312" s="154">
        <f t="shared" si="79"/>
        <v>0</v>
      </c>
      <c r="Q1312" s="26"/>
      <c r="R1312" s="26"/>
      <c r="S1312" s="8"/>
      <c r="T1312" s="8"/>
      <c r="AB1312" s="37"/>
      <c r="AC1312" s="1"/>
      <c r="AD1312" s="1"/>
      <c r="AH1312" s="182" t="s">
        <v>2576</v>
      </c>
    </row>
    <row r="1313" spans="2:34" ht="14.45" customHeight="1">
      <c r="B1313" s="44" t="s">
        <v>4654</v>
      </c>
      <c r="C1313" s="45"/>
      <c r="D1313" s="88" t="s">
        <v>2580</v>
      </c>
      <c r="E1313" s="88" t="s">
        <v>2581</v>
      </c>
      <c r="F1313" s="33">
        <v>3</v>
      </c>
      <c r="G1313" s="44" t="s">
        <v>28</v>
      </c>
      <c r="H1313" s="136"/>
      <c r="I1313" s="42"/>
      <c r="J1313" s="38"/>
      <c r="K1313" s="42" t="s">
        <v>29</v>
      </c>
      <c r="L1313" s="39">
        <v>5</v>
      </c>
      <c r="M1313" s="150">
        <v>273.54796535793025</v>
      </c>
      <c r="N1313" s="154">
        <f t="shared" si="80"/>
        <v>273.54796535793025</v>
      </c>
      <c r="O1313" s="32"/>
      <c r="P1313" s="154">
        <f t="shared" si="79"/>
        <v>0</v>
      </c>
      <c r="Q1313" s="26"/>
      <c r="R1313" s="26"/>
      <c r="S1313" s="8"/>
      <c r="T1313" s="8"/>
      <c r="AB1313" s="37"/>
      <c r="AC1313" s="1"/>
      <c r="AD1313" s="1"/>
      <c r="AH1313" s="182" t="s">
        <v>2579</v>
      </c>
    </row>
    <row r="1314" spans="2:34" ht="14.45" customHeight="1">
      <c r="B1314" s="44"/>
      <c r="C1314" s="45"/>
      <c r="D1314" s="34" t="s">
        <v>2580</v>
      </c>
      <c r="E1314" s="34" t="s">
        <v>2581</v>
      </c>
      <c r="F1314" s="42">
        <v>5</v>
      </c>
      <c r="G1314" s="42" t="s">
        <v>65</v>
      </c>
      <c r="H1314" s="73" t="s">
        <v>816</v>
      </c>
      <c r="I1314" s="51"/>
      <c r="J1314" s="51"/>
      <c r="K1314" s="42" t="s">
        <v>120</v>
      </c>
      <c r="L1314" s="39">
        <v>5</v>
      </c>
      <c r="M1314" s="151">
        <v>244</v>
      </c>
      <c r="N1314" s="154">
        <f t="shared" si="80"/>
        <v>244</v>
      </c>
      <c r="O1314" s="32"/>
      <c r="P1314" s="154">
        <f t="shared" si="79"/>
        <v>0</v>
      </c>
      <c r="Q1314" s="26"/>
      <c r="R1314" s="26"/>
      <c r="S1314" s="8"/>
      <c r="T1314" s="8"/>
      <c r="AB1314" s="37"/>
      <c r="AC1314" s="1"/>
      <c r="AD1314" s="1"/>
      <c r="AH1314" s="182" t="s">
        <v>2582</v>
      </c>
    </row>
    <row r="1315" spans="2:34" ht="14.45" customHeight="1">
      <c r="B1315" s="44" t="s">
        <v>4655</v>
      </c>
      <c r="C1315" s="49" t="s">
        <v>59</v>
      </c>
      <c r="D1315" s="34" t="s">
        <v>2580</v>
      </c>
      <c r="E1315" s="34" t="s">
        <v>2581</v>
      </c>
      <c r="F1315" s="33">
        <v>7</v>
      </c>
      <c r="G1315" s="42" t="s">
        <v>33</v>
      </c>
      <c r="H1315" s="73" t="s">
        <v>517</v>
      </c>
      <c r="I1315" s="64"/>
      <c r="J1315" s="64"/>
      <c r="K1315" s="42" t="s">
        <v>120</v>
      </c>
      <c r="L1315" s="39">
        <v>5</v>
      </c>
      <c r="M1315" s="151">
        <v>225</v>
      </c>
      <c r="N1315" s="154">
        <f t="shared" si="80"/>
        <v>225</v>
      </c>
      <c r="O1315" s="32"/>
      <c r="P1315" s="154">
        <f t="shared" si="79"/>
        <v>0</v>
      </c>
      <c r="Q1315" s="26"/>
      <c r="R1315" s="26"/>
      <c r="S1315" s="8"/>
      <c r="T1315" s="8"/>
      <c r="AB1315" s="37"/>
      <c r="AC1315" s="1"/>
      <c r="AD1315" s="1"/>
      <c r="AH1315" s="182" t="s">
        <v>2583</v>
      </c>
    </row>
    <row r="1316" spans="2:34" ht="14.45" customHeight="1">
      <c r="B1316" s="44" t="s">
        <v>4656</v>
      </c>
      <c r="C1316" s="45"/>
      <c r="D1316" s="34" t="s">
        <v>2580</v>
      </c>
      <c r="E1316" s="34" t="s">
        <v>2581</v>
      </c>
      <c r="F1316" s="33">
        <v>7</v>
      </c>
      <c r="G1316" s="42" t="s">
        <v>33</v>
      </c>
      <c r="H1316" s="136"/>
      <c r="I1316" s="51"/>
      <c r="J1316" s="51"/>
      <c r="K1316" s="42" t="s">
        <v>120</v>
      </c>
      <c r="L1316" s="39">
        <v>5</v>
      </c>
      <c r="M1316" s="151">
        <v>192</v>
      </c>
      <c r="N1316" s="154">
        <f t="shared" si="80"/>
        <v>192</v>
      </c>
      <c r="O1316" s="32"/>
      <c r="P1316" s="154">
        <f t="shared" si="79"/>
        <v>0</v>
      </c>
      <c r="Q1316" s="26"/>
      <c r="R1316" s="26"/>
      <c r="S1316" s="8"/>
      <c r="T1316" s="8"/>
      <c r="AB1316" s="37"/>
      <c r="AC1316" s="1"/>
      <c r="AD1316" s="1"/>
      <c r="AH1316" s="182" t="s">
        <v>2584</v>
      </c>
    </row>
    <row r="1317" spans="2:34" ht="14.45" customHeight="1">
      <c r="B1317" s="44"/>
      <c r="C1317" s="45"/>
      <c r="D1317" s="34" t="s">
        <v>2586</v>
      </c>
      <c r="E1317" s="34" t="s">
        <v>2587</v>
      </c>
      <c r="F1317" s="42">
        <v>5</v>
      </c>
      <c r="G1317" s="42" t="s">
        <v>65</v>
      </c>
      <c r="H1317" s="136"/>
      <c r="I1317" s="50"/>
      <c r="J1317" s="50"/>
      <c r="K1317" s="42" t="s">
        <v>120</v>
      </c>
      <c r="L1317" s="39">
        <v>5</v>
      </c>
      <c r="M1317" s="151">
        <v>295</v>
      </c>
      <c r="N1317" s="154">
        <f t="shared" si="80"/>
        <v>295</v>
      </c>
      <c r="O1317" s="32"/>
      <c r="P1317" s="154">
        <f t="shared" si="79"/>
        <v>0</v>
      </c>
      <c r="Q1317" s="26"/>
      <c r="R1317" s="26"/>
      <c r="S1317" s="8"/>
      <c r="T1317" s="8"/>
      <c r="AB1317" s="37"/>
      <c r="AC1317" s="1"/>
      <c r="AD1317" s="1"/>
      <c r="AH1317" s="182" t="s">
        <v>2585</v>
      </c>
    </row>
    <row r="1318" spans="2:34" ht="14.45" customHeight="1">
      <c r="B1318" s="44" t="s">
        <v>4657</v>
      </c>
      <c r="C1318" s="45"/>
      <c r="D1318" s="88" t="s">
        <v>2589</v>
      </c>
      <c r="E1318" s="88" t="s">
        <v>2590</v>
      </c>
      <c r="F1318" s="42">
        <v>5</v>
      </c>
      <c r="G1318" s="42" t="s">
        <v>65</v>
      </c>
      <c r="H1318" s="136"/>
      <c r="I1318" s="42"/>
      <c r="J1318" s="38"/>
      <c r="K1318" s="42" t="s">
        <v>29</v>
      </c>
      <c r="L1318" s="39">
        <v>5</v>
      </c>
      <c r="M1318" s="150">
        <v>490.35308552439074</v>
      </c>
      <c r="N1318" s="154">
        <f t="shared" si="80"/>
        <v>490.35308552439074</v>
      </c>
      <c r="O1318" s="32"/>
      <c r="P1318" s="154">
        <f t="shared" si="79"/>
        <v>0</v>
      </c>
      <c r="Q1318" s="26"/>
      <c r="R1318" s="26"/>
      <c r="S1318" s="8"/>
      <c r="T1318" s="8"/>
      <c r="AB1318" s="37"/>
      <c r="AC1318" s="1"/>
      <c r="AD1318" s="1"/>
      <c r="AH1318" s="182" t="s">
        <v>2588</v>
      </c>
    </row>
    <row r="1319" spans="2:34" ht="14.45" customHeight="1">
      <c r="B1319" s="44"/>
      <c r="C1319" s="45"/>
      <c r="D1319" s="34" t="s">
        <v>2592</v>
      </c>
      <c r="E1319" s="34" t="s">
        <v>2593</v>
      </c>
      <c r="F1319" s="42">
        <v>5</v>
      </c>
      <c r="G1319" s="42" t="s">
        <v>65</v>
      </c>
      <c r="H1319" s="73" t="s">
        <v>517</v>
      </c>
      <c r="I1319" s="53"/>
      <c r="J1319" s="53"/>
      <c r="K1319" s="42" t="s">
        <v>120</v>
      </c>
      <c r="L1319" s="39">
        <v>5</v>
      </c>
      <c r="M1319" s="151">
        <v>295</v>
      </c>
      <c r="N1319" s="154">
        <f t="shared" si="80"/>
        <v>295</v>
      </c>
      <c r="O1319" s="32"/>
      <c r="P1319" s="154">
        <f t="shared" si="79"/>
        <v>0</v>
      </c>
      <c r="Q1319" s="26"/>
      <c r="R1319" s="26"/>
      <c r="S1319" s="8"/>
      <c r="T1319" s="8"/>
      <c r="AB1319" s="37"/>
      <c r="AC1319" s="1"/>
      <c r="AD1319" s="1"/>
      <c r="AH1319" s="182" t="s">
        <v>2591</v>
      </c>
    </row>
    <row r="1320" spans="2:34" ht="14.45" customHeight="1">
      <c r="B1320" s="33"/>
      <c r="C1320" s="49"/>
      <c r="D1320" s="34" t="s">
        <v>5670</v>
      </c>
      <c r="E1320" s="34" t="s">
        <v>5670</v>
      </c>
      <c r="F1320" s="42">
        <v>5</v>
      </c>
      <c r="G1320" s="73" t="s">
        <v>65</v>
      </c>
      <c r="H1320" s="73" t="s">
        <v>110</v>
      </c>
      <c r="I1320" s="51"/>
      <c r="J1320" s="51"/>
      <c r="K1320" s="42" t="s">
        <v>120</v>
      </c>
      <c r="L1320" s="39">
        <v>5</v>
      </c>
      <c r="M1320" s="151">
        <v>312</v>
      </c>
      <c r="N1320" s="154">
        <f t="shared" si="80"/>
        <v>312</v>
      </c>
      <c r="O1320" s="32"/>
      <c r="P1320" s="154">
        <f t="shared" si="79"/>
        <v>0</v>
      </c>
      <c r="Q1320" s="26"/>
      <c r="R1320" s="26"/>
      <c r="S1320" s="8"/>
      <c r="T1320" s="8"/>
      <c r="AB1320" s="37"/>
      <c r="AC1320" s="1"/>
      <c r="AD1320" s="1"/>
      <c r="AH1320" s="179" t="s">
        <v>5599</v>
      </c>
    </row>
    <row r="1321" spans="2:34" ht="14.45" customHeight="1">
      <c r="B1321" s="44" t="s">
        <v>4658</v>
      </c>
      <c r="C1321" s="49"/>
      <c r="D1321" s="34" t="s">
        <v>2595</v>
      </c>
      <c r="E1321" s="34" t="s">
        <v>2596</v>
      </c>
      <c r="F1321" s="42">
        <v>5</v>
      </c>
      <c r="G1321" s="42" t="s">
        <v>65</v>
      </c>
      <c r="H1321" s="136"/>
      <c r="I1321" s="42"/>
      <c r="J1321" s="42"/>
      <c r="K1321" s="42" t="s">
        <v>35</v>
      </c>
      <c r="L1321" s="39">
        <v>5</v>
      </c>
      <c r="M1321" s="151">
        <v>366</v>
      </c>
      <c r="N1321" s="154">
        <f t="shared" si="80"/>
        <v>366</v>
      </c>
      <c r="O1321" s="32"/>
      <c r="P1321" s="154">
        <f t="shared" si="79"/>
        <v>0</v>
      </c>
      <c r="Q1321" s="26"/>
      <c r="R1321" s="26"/>
      <c r="S1321" s="8"/>
      <c r="T1321" s="8"/>
      <c r="AB1321" s="37"/>
      <c r="AC1321" s="1"/>
      <c r="AD1321" s="1"/>
      <c r="AH1321" s="182" t="s">
        <v>2594</v>
      </c>
    </row>
    <row r="1322" spans="2:34" ht="14.45" customHeight="1">
      <c r="B1322" s="44" t="s">
        <v>4659</v>
      </c>
      <c r="C1322" s="49"/>
      <c r="D1322" s="34" t="s">
        <v>2598</v>
      </c>
      <c r="E1322" s="34" t="s">
        <v>2599</v>
      </c>
      <c r="F1322" s="42">
        <v>2</v>
      </c>
      <c r="G1322" s="73" t="s">
        <v>394</v>
      </c>
      <c r="H1322" s="73" t="s">
        <v>517</v>
      </c>
      <c r="I1322" s="42"/>
      <c r="J1322" s="38"/>
      <c r="K1322" s="42" t="s">
        <v>29</v>
      </c>
      <c r="L1322" s="39">
        <v>5</v>
      </c>
      <c r="M1322" s="151">
        <v>245</v>
      </c>
      <c r="N1322" s="154">
        <f t="shared" si="80"/>
        <v>245</v>
      </c>
      <c r="O1322" s="32"/>
      <c r="P1322" s="154">
        <f t="shared" si="79"/>
        <v>0</v>
      </c>
      <c r="Q1322" s="26"/>
      <c r="R1322" s="26"/>
      <c r="S1322" s="8"/>
      <c r="T1322" s="8"/>
      <c r="AB1322" s="37"/>
      <c r="AC1322" s="1"/>
      <c r="AD1322" s="1"/>
      <c r="AH1322" s="182" t="s">
        <v>2597</v>
      </c>
    </row>
    <row r="1323" spans="2:34" ht="14.45" customHeight="1">
      <c r="B1323" s="44" t="s">
        <v>4660</v>
      </c>
      <c r="C1323" s="49"/>
      <c r="D1323" s="34" t="s">
        <v>2601</v>
      </c>
      <c r="E1323" s="34" t="s">
        <v>2602</v>
      </c>
      <c r="F1323" s="33">
        <v>24</v>
      </c>
      <c r="G1323" s="73" t="s">
        <v>118</v>
      </c>
      <c r="H1323" s="73" t="s">
        <v>1481</v>
      </c>
      <c r="I1323" s="51"/>
      <c r="J1323" s="51"/>
      <c r="K1323" s="42" t="s">
        <v>120</v>
      </c>
      <c r="L1323" s="39">
        <v>1</v>
      </c>
      <c r="M1323" s="151">
        <v>1512</v>
      </c>
      <c r="N1323" s="154">
        <f t="shared" si="80"/>
        <v>1512</v>
      </c>
      <c r="O1323" s="32"/>
      <c r="P1323" s="154">
        <f t="shared" si="79"/>
        <v>0</v>
      </c>
      <c r="Q1323" s="26"/>
      <c r="R1323" s="26"/>
      <c r="S1323" s="8"/>
      <c r="T1323" s="8"/>
      <c r="AB1323" s="37"/>
      <c r="AC1323" s="1"/>
      <c r="AD1323" s="1"/>
      <c r="AH1323" s="182" t="s">
        <v>2600</v>
      </c>
    </row>
    <row r="1324" spans="2:34" ht="14.45" customHeight="1">
      <c r="B1324" s="44" t="s">
        <v>4661</v>
      </c>
      <c r="C1324" s="40"/>
      <c r="D1324" s="41" t="s">
        <v>2604</v>
      </c>
      <c r="E1324" s="41" t="s">
        <v>2605</v>
      </c>
      <c r="F1324" s="33">
        <v>7</v>
      </c>
      <c r="G1324" s="43" t="s">
        <v>33</v>
      </c>
      <c r="H1324" s="136"/>
      <c r="I1324" s="39"/>
      <c r="J1324" s="39"/>
      <c r="K1324" s="39" t="s">
        <v>120</v>
      </c>
      <c r="L1324" s="58">
        <v>5</v>
      </c>
      <c r="M1324" s="151">
        <v>246</v>
      </c>
      <c r="N1324" s="154">
        <f t="shared" si="80"/>
        <v>246</v>
      </c>
      <c r="O1324" s="32"/>
      <c r="P1324" s="154">
        <f t="shared" si="79"/>
        <v>0</v>
      </c>
      <c r="Q1324" s="26"/>
      <c r="R1324" s="26"/>
      <c r="S1324" s="8"/>
      <c r="T1324" s="8"/>
      <c r="AB1324" s="37"/>
      <c r="AC1324" s="1"/>
      <c r="AD1324" s="1"/>
      <c r="AH1324" s="182" t="s">
        <v>2603</v>
      </c>
    </row>
    <row r="1325" spans="2:34" s="47" customFormat="1" ht="14.45" customHeight="1">
      <c r="B1325" s="83"/>
      <c r="C1325" s="83"/>
      <c r="D1325" s="84" t="s">
        <v>2606</v>
      </c>
      <c r="E1325" s="84"/>
      <c r="F1325" s="83"/>
      <c r="G1325" s="83"/>
      <c r="H1325" s="140"/>
      <c r="I1325" s="86"/>
      <c r="J1325" s="87"/>
      <c r="K1325" s="86"/>
      <c r="L1325" s="86"/>
      <c r="M1325" s="86"/>
      <c r="N1325" s="86"/>
      <c r="O1325" s="32"/>
      <c r="P1325" s="86"/>
      <c r="Q1325" s="55" t="s">
        <v>24</v>
      </c>
      <c r="R1325" s="56">
        <f t="shared" ref="R1325:R1358" si="81">O1325*M1325</f>
        <v>0</v>
      </c>
      <c r="AH1325" s="181"/>
    </row>
    <row r="1326" spans="2:34" ht="14.45" customHeight="1">
      <c r="B1326" s="33" t="s">
        <v>4662</v>
      </c>
      <c r="C1326" s="49" t="s">
        <v>59</v>
      </c>
      <c r="D1326" s="34" t="s">
        <v>2608</v>
      </c>
      <c r="E1326" s="34" t="s">
        <v>2609</v>
      </c>
      <c r="F1326" s="42">
        <v>13</v>
      </c>
      <c r="G1326" s="73" t="s">
        <v>273</v>
      </c>
      <c r="H1326" s="138"/>
      <c r="I1326" s="50"/>
      <c r="J1326" s="127"/>
      <c r="K1326" s="42" t="s">
        <v>120</v>
      </c>
      <c r="L1326" s="39">
        <v>1</v>
      </c>
      <c r="M1326" s="151">
        <v>465</v>
      </c>
      <c r="N1326" s="154">
        <v>400</v>
      </c>
      <c r="O1326" s="32"/>
      <c r="P1326" s="154">
        <f t="shared" si="79"/>
        <v>0</v>
      </c>
      <c r="Q1326" s="6" t="s">
        <v>24</v>
      </c>
      <c r="R1326" s="7">
        <f t="shared" si="81"/>
        <v>0</v>
      </c>
      <c r="S1326" s="8"/>
      <c r="T1326" s="8"/>
      <c r="AB1326" s="37"/>
      <c r="AC1326" s="1"/>
      <c r="AD1326" s="1"/>
      <c r="AH1326" s="179" t="s">
        <v>2607</v>
      </c>
    </row>
    <row r="1327" spans="2:34" ht="14.45" customHeight="1">
      <c r="B1327" s="33" t="s">
        <v>4663</v>
      </c>
      <c r="C1327" s="49"/>
      <c r="D1327" s="34" t="s">
        <v>2608</v>
      </c>
      <c r="E1327" s="34" t="s">
        <v>2609</v>
      </c>
      <c r="F1327" s="42">
        <v>14</v>
      </c>
      <c r="G1327" s="42" t="s">
        <v>86</v>
      </c>
      <c r="H1327" s="138"/>
      <c r="I1327" s="42"/>
      <c r="J1327" s="128"/>
      <c r="K1327" s="42" t="s">
        <v>120</v>
      </c>
      <c r="L1327" s="39">
        <v>1</v>
      </c>
      <c r="M1327" s="151">
        <v>507</v>
      </c>
      <c r="N1327" s="154">
        <v>440</v>
      </c>
      <c r="O1327" s="32"/>
      <c r="P1327" s="154">
        <f t="shared" si="79"/>
        <v>0</v>
      </c>
      <c r="Q1327" s="6" t="s">
        <v>24</v>
      </c>
      <c r="R1327" s="7">
        <f t="shared" si="81"/>
        <v>0</v>
      </c>
      <c r="S1327" s="8"/>
      <c r="T1327" s="8"/>
      <c r="AB1327" s="37"/>
      <c r="AC1327" s="1"/>
      <c r="AD1327" s="1"/>
      <c r="AH1327" s="179" t="s">
        <v>2610</v>
      </c>
    </row>
    <row r="1328" spans="2:34" ht="14.45" customHeight="1">
      <c r="B1328" s="33" t="s">
        <v>4664</v>
      </c>
      <c r="C1328" s="40"/>
      <c r="D1328" s="41" t="s">
        <v>2612</v>
      </c>
      <c r="E1328" s="41" t="s">
        <v>2613</v>
      </c>
      <c r="F1328" s="42">
        <v>14</v>
      </c>
      <c r="G1328" s="39" t="s">
        <v>5677</v>
      </c>
      <c r="H1328" s="138"/>
      <c r="I1328" s="39"/>
      <c r="J1328" s="39"/>
      <c r="K1328" s="39" t="s">
        <v>120</v>
      </c>
      <c r="L1328" s="43">
        <v>1</v>
      </c>
      <c r="M1328" s="151">
        <v>572</v>
      </c>
      <c r="N1328" s="154">
        <v>495</v>
      </c>
      <c r="O1328" s="32"/>
      <c r="P1328" s="154">
        <f t="shared" si="79"/>
        <v>0</v>
      </c>
      <c r="Q1328" s="6" t="s">
        <v>24</v>
      </c>
      <c r="R1328" s="7">
        <f t="shared" si="81"/>
        <v>0</v>
      </c>
      <c r="S1328" s="8"/>
      <c r="T1328" s="8"/>
      <c r="AB1328" s="37"/>
      <c r="AC1328" s="1"/>
      <c r="AD1328" s="1"/>
      <c r="AH1328" s="179" t="s">
        <v>2611</v>
      </c>
    </row>
    <row r="1329" spans="2:34" ht="14.45" customHeight="1">
      <c r="B1329" s="33" t="s">
        <v>4665</v>
      </c>
      <c r="C1329" s="40"/>
      <c r="D1329" s="41" t="s">
        <v>2615</v>
      </c>
      <c r="E1329" s="41" t="s">
        <v>2616</v>
      </c>
      <c r="F1329" s="33">
        <v>12</v>
      </c>
      <c r="G1329" s="39" t="s">
        <v>2617</v>
      </c>
      <c r="H1329" s="138"/>
      <c r="I1329" s="39"/>
      <c r="J1329" s="39"/>
      <c r="K1329" s="39" t="s">
        <v>120</v>
      </c>
      <c r="L1329" s="43">
        <v>1</v>
      </c>
      <c r="M1329" s="151">
        <v>572</v>
      </c>
      <c r="N1329" s="154">
        <v>495</v>
      </c>
      <c r="O1329" s="32"/>
      <c r="P1329" s="154">
        <f t="shared" si="79"/>
        <v>0</v>
      </c>
      <c r="Q1329" s="6" t="s">
        <v>24</v>
      </c>
      <c r="R1329" s="7">
        <f t="shared" si="81"/>
        <v>0</v>
      </c>
      <c r="S1329" s="8"/>
      <c r="T1329" s="8"/>
      <c r="AB1329" s="37"/>
      <c r="AC1329" s="1"/>
      <c r="AD1329" s="1"/>
      <c r="AH1329" s="179" t="s">
        <v>2614</v>
      </c>
    </row>
    <row r="1330" spans="2:34" ht="14.45" customHeight="1">
      <c r="B1330" s="33"/>
      <c r="C1330" s="49"/>
      <c r="D1330" s="34" t="s">
        <v>5453</v>
      </c>
      <c r="E1330" s="34" t="s">
        <v>5437</v>
      </c>
      <c r="F1330" s="42">
        <v>5</v>
      </c>
      <c r="G1330" s="33" t="s">
        <v>65</v>
      </c>
      <c r="H1330" s="135" t="s">
        <v>102</v>
      </c>
      <c r="I1330" s="42"/>
      <c r="J1330" s="42"/>
      <c r="K1330" s="42" t="s">
        <v>120</v>
      </c>
      <c r="L1330" s="39">
        <v>5</v>
      </c>
      <c r="M1330" s="151">
        <v>311</v>
      </c>
      <c r="N1330" s="154">
        <v>270</v>
      </c>
      <c r="O1330" s="32"/>
      <c r="P1330" s="154">
        <f t="shared" si="79"/>
        <v>0</v>
      </c>
      <c r="Q1330" s="6" t="s">
        <v>24</v>
      </c>
      <c r="R1330" s="7">
        <f t="shared" si="81"/>
        <v>0</v>
      </c>
      <c r="S1330" s="8"/>
      <c r="T1330" s="8"/>
      <c r="AB1330" s="37"/>
      <c r="AC1330" s="1"/>
      <c r="AD1330" s="1"/>
      <c r="AH1330" s="179" t="s">
        <v>5400</v>
      </c>
    </row>
    <row r="1331" spans="2:34" ht="14.45" customHeight="1">
      <c r="B1331" s="33" t="s">
        <v>4666</v>
      </c>
      <c r="C1331" s="49"/>
      <c r="D1331" s="34" t="s">
        <v>2619</v>
      </c>
      <c r="E1331" s="34" t="s">
        <v>2620</v>
      </c>
      <c r="F1331" s="42">
        <v>13</v>
      </c>
      <c r="G1331" s="73" t="s">
        <v>273</v>
      </c>
      <c r="H1331" s="136"/>
      <c r="I1331" s="77"/>
      <c r="J1331" s="128"/>
      <c r="K1331" s="42" t="s">
        <v>120</v>
      </c>
      <c r="L1331" s="39">
        <v>1</v>
      </c>
      <c r="M1331" s="151">
        <v>495</v>
      </c>
      <c r="N1331" s="154">
        <v>430</v>
      </c>
      <c r="O1331" s="32"/>
      <c r="P1331" s="154">
        <f t="shared" si="79"/>
        <v>0</v>
      </c>
      <c r="Q1331" s="6" t="s">
        <v>24</v>
      </c>
      <c r="R1331" s="7">
        <f t="shared" si="81"/>
        <v>0</v>
      </c>
      <c r="S1331" s="8"/>
      <c r="T1331" s="8"/>
      <c r="AB1331" s="37"/>
      <c r="AC1331" s="1"/>
      <c r="AD1331" s="1"/>
      <c r="AH1331" s="179" t="s">
        <v>2618</v>
      </c>
    </row>
    <row r="1332" spans="2:34" s="47" customFormat="1" ht="14.45" customHeight="1">
      <c r="B1332" s="33" t="s">
        <v>4667</v>
      </c>
      <c r="C1332" s="49"/>
      <c r="D1332" s="34" t="s">
        <v>2619</v>
      </c>
      <c r="E1332" s="34" t="s">
        <v>2620</v>
      </c>
      <c r="F1332" s="42">
        <v>14</v>
      </c>
      <c r="G1332" s="42" t="s">
        <v>86</v>
      </c>
      <c r="H1332" s="136"/>
      <c r="I1332" s="76"/>
      <c r="J1332" s="51"/>
      <c r="K1332" s="42" t="s">
        <v>120</v>
      </c>
      <c r="L1332" s="39">
        <v>1</v>
      </c>
      <c r="M1332" s="151">
        <v>488</v>
      </c>
      <c r="N1332" s="154">
        <v>425</v>
      </c>
      <c r="O1332" s="32"/>
      <c r="P1332" s="154">
        <f t="shared" si="79"/>
        <v>0</v>
      </c>
      <c r="Q1332" s="55" t="s">
        <v>24</v>
      </c>
      <c r="R1332" s="56">
        <f t="shared" si="81"/>
        <v>0</v>
      </c>
      <c r="AH1332" s="179" t="s">
        <v>2621</v>
      </c>
    </row>
    <row r="1333" spans="2:34" ht="14.45" customHeight="1">
      <c r="B1333" s="33" t="s">
        <v>4668</v>
      </c>
      <c r="C1333" s="49" t="s">
        <v>59</v>
      </c>
      <c r="D1333" s="34" t="s">
        <v>2623</v>
      </c>
      <c r="E1333" s="34" t="s">
        <v>2624</v>
      </c>
      <c r="F1333" s="33">
        <v>12</v>
      </c>
      <c r="G1333" s="73" t="s">
        <v>2617</v>
      </c>
      <c r="H1333" s="136"/>
      <c r="I1333" s="76"/>
      <c r="J1333" s="51"/>
      <c r="K1333" s="42" t="s">
        <v>120</v>
      </c>
      <c r="L1333" s="39">
        <v>1</v>
      </c>
      <c r="M1333" s="151">
        <v>401</v>
      </c>
      <c r="N1333" s="154">
        <v>345</v>
      </c>
      <c r="O1333" s="32"/>
      <c r="P1333" s="154">
        <f t="shared" si="79"/>
        <v>0</v>
      </c>
      <c r="Q1333" s="6" t="s">
        <v>24</v>
      </c>
      <c r="R1333" s="7">
        <f t="shared" si="81"/>
        <v>0</v>
      </c>
      <c r="S1333" s="8"/>
      <c r="T1333" s="8"/>
      <c r="AB1333" s="37"/>
      <c r="AC1333" s="1"/>
      <c r="AD1333" s="1"/>
      <c r="AH1333" s="179" t="s">
        <v>2622</v>
      </c>
    </row>
    <row r="1334" spans="2:34" ht="14.45" customHeight="1">
      <c r="B1334" s="33" t="s">
        <v>4669</v>
      </c>
      <c r="C1334" s="40"/>
      <c r="D1334" s="41" t="s">
        <v>2626</v>
      </c>
      <c r="E1334" s="41" t="s">
        <v>2627</v>
      </c>
      <c r="F1334" s="42">
        <v>11</v>
      </c>
      <c r="G1334" s="39" t="s">
        <v>5679</v>
      </c>
      <c r="H1334" s="136"/>
      <c r="I1334" s="78"/>
      <c r="J1334" s="39"/>
      <c r="K1334" s="39" t="s">
        <v>120</v>
      </c>
      <c r="L1334" s="43">
        <v>1</v>
      </c>
      <c r="M1334" s="151">
        <v>498</v>
      </c>
      <c r="N1334" s="154">
        <v>430</v>
      </c>
      <c r="O1334" s="32"/>
      <c r="P1334" s="154">
        <f t="shared" si="79"/>
        <v>0</v>
      </c>
      <c r="Q1334" s="6" t="s">
        <v>24</v>
      </c>
      <c r="R1334" s="7">
        <f t="shared" si="81"/>
        <v>0</v>
      </c>
      <c r="S1334" s="8"/>
      <c r="T1334" s="8"/>
      <c r="AB1334" s="37"/>
      <c r="AC1334" s="1"/>
      <c r="AD1334" s="1"/>
      <c r="AH1334" s="179" t="s">
        <v>2625</v>
      </c>
    </row>
    <row r="1335" spans="2:34" ht="14.45" customHeight="1">
      <c r="B1335" s="33" t="s">
        <v>4669</v>
      </c>
      <c r="C1335" s="40"/>
      <c r="D1335" s="41" t="s">
        <v>2626</v>
      </c>
      <c r="E1335" s="41" t="s">
        <v>2627</v>
      </c>
      <c r="F1335" s="42">
        <v>11</v>
      </c>
      <c r="G1335" s="39" t="s">
        <v>5679</v>
      </c>
      <c r="H1335" s="136"/>
      <c r="I1335" s="78"/>
      <c r="J1335" s="39"/>
      <c r="K1335" s="39" t="s">
        <v>120</v>
      </c>
      <c r="L1335" s="43">
        <v>1</v>
      </c>
      <c r="M1335" s="151">
        <v>498</v>
      </c>
      <c r="N1335" s="154">
        <v>430</v>
      </c>
      <c r="O1335" s="32"/>
      <c r="P1335" s="154">
        <f t="shared" si="79"/>
        <v>0</v>
      </c>
      <c r="Q1335" s="6" t="s">
        <v>24</v>
      </c>
      <c r="R1335" s="7">
        <f t="shared" si="81"/>
        <v>0</v>
      </c>
      <c r="S1335" s="8"/>
      <c r="T1335" s="8"/>
      <c r="AB1335" s="37"/>
      <c r="AC1335" s="1"/>
      <c r="AD1335" s="1"/>
      <c r="AH1335" s="179" t="s">
        <v>2625</v>
      </c>
    </row>
    <row r="1336" spans="2:34" ht="14.45" customHeight="1">
      <c r="B1336" s="33" t="s">
        <v>4670</v>
      </c>
      <c r="C1336" s="49"/>
      <c r="D1336" s="34" t="s">
        <v>2629</v>
      </c>
      <c r="E1336" s="34" t="s">
        <v>2630</v>
      </c>
      <c r="F1336" s="33">
        <v>12</v>
      </c>
      <c r="G1336" s="73" t="s">
        <v>2617</v>
      </c>
      <c r="H1336" s="136"/>
      <c r="I1336" s="76"/>
      <c r="J1336" s="51"/>
      <c r="K1336" s="42" t="s">
        <v>120</v>
      </c>
      <c r="L1336" s="39">
        <v>1</v>
      </c>
      <c r="M1336" s="151">
        <v>453</v>
      </c>
      <c r="N1336" s="154">
        <v>395</v>
      </c>
      <c r="O1336" s="32"/>
      <c r="P1336" s="154">
        <f t="shared" si="79"/>
        <v>0</v>
      </c>
      <c r="Q1336" s="6" t="s">
        <v>24</v>
      </c>
      <c r="R1336" s="7">
        <f t="shared" si="81"/>
        <v>0</v>
      </c>
      <c r="S1336" s="8"/>
      <c r="T1336" s="8"/>
      <c r="AB1336" s="37"/>
      <c r="AC1336" s="1"/>
      <c r="AD1336" s="1"/>
      <c r="AH1336" s="179" t="s">
        <v>2628</v>
      </c>
    </row>
    <row r="1337" spans="2:34" ht="14.45" customHeight="1">
      <c r="B1337" s="33" t="s">
        <v>4671</v>
      </c>
      <c r="C1337" s="40"/>
      <c r="D1337" s="41" t="s">
        <v>2632</v>
      </c>
      <c r="E1337" s="41" t="s">
        <v>2633</v>
      </c>
      <c r="F1337" s="33">
        <v>12</v>
      </c>
      <c r="G1337" s="39" t="s">
        <v>2617</v>
      </c>
      <c r="H1337" s="136"/>
      <c r="I1337" s="78"/>
      <c r="J1337" s="39"/>
      <c r="K1337" s="39" t="s">
        <v>120</v>
      </c>
      <c r="L1337" s="43">
        <v>1</v>
      </c>
      <c r="M1337" s="151">
        <v>498</v>
      </c>
      <c r="N1337" s="154">
        <v>430</v>
      </c>
      <c r="O1337" s="32"/>
      <c r="P1337" s="154">
        <f t="shared" si="79"/>
        <v>0</v>
      </c>
      <c r="Q1337" s="6" t="s">
        <v>24</v>
      </c>
      <c r="R1337" s="7">
        <f t="shared" si="81"/>
        <v>0</v>
      </c>
      <c r="S1337" s="8"/>
      <c r="T1337" s="8"/>
      <c r="AB1337" s="37"/>
      <c r="AC1337" s="1"/>
      <c r="AD1337" s="1"/>
      <c r="AH1337" s="179" t="s">
        <v>2631</v>
      </c>
    </row>
    <row r="1338" spans="2:34" ht="14.45" customHeight="1">
      <c r="B1338" s="33" t="s">
        <v>5418</v>
      </c>
      <c r="C1338" s="49"/>
      <c r="D1338" s="34" t="s">
        <v>5439</v>
      </c>
      <c r="E1338" s="34" t="s">
        <v>5438</v>
      </c>
      <c r="F1338" s="33">
        <v>17</v>
      </c>
      <c r="G1338" s="33" t="s">
        <v>62</v>
      </c>
      <c r="H1338" s="136"/>
      <c r="I1338" s="77"/>
      <c r="J1338" s="42"/>
      <c r="K1338" s="42" t="s">
        <v>120</v>
      </c>
      <c r="L1338" s="39">
        <v>1</v>
      </c>
      <c r="M1338" s="151">
        <v>773</v>
      </c>
      <c r="N1338" s="154">
        <v>670</v>
      </c>
      <c r="O1338" s="32"/>
      <c r="P1338" s="154">
        <f t="shared" si="79"/>
        <v>0</v>
      </c>
      <c r="Q1338" s="6" t="s">
        <v>24</v>
      </c>
      <c r="R1338" s="7">
        <f t="shared" si="81"/>
        <v>0</v>
      </c>
      <c r="S1338" s="8"/>
      <c r="T1338" s="8"/>
      <c r="AB1338" s="37"/>
      <c r="AC1338" s="1"/>
      <c r="AD1338" s="1"/>
      <c r="AH1338" s="179" t="s">
        <v>5401</v>
      </c>
    </row>
    <row r="1339" spans="2:34" ht="14.45" customHeight="1">
      <c r="B1339" s="33" t="s">
        <v>4672</v>
      </c>
      <c r="C1339" s="40"/>
      <c r="D1339" s="41" t="s">
        <v>2635</v>
      </c>
      <c r="E1339" s="41" t="s">
        <v>2636</v>
      </c>
      <c r="F1339" s="42">
        <v>11</v>
      </c>
      <c r="G1339" s="39" t="s">
        <v>5679</v>
      </c>
      <c r="H1339" s="136"/>
      <c r="I1339" s="78"/>
      <c r="J1339" s="39"/>
      <c r="K1339" s="39" t="s">
        <v>120</v>
      </c>
      <c r="L1339" s="43">
        <v>1</v>
      </c>
      <c r="M1339" s="151">
        <v>498</v>
      </c>
      <c r="N1339" s="154">
        <v>430</v>
      </c>
      <c r="O1339" s="32"/>
      <c r="P1339" s="154">
        <f t="shared" si="79"/>
        <v>0</v>
      </c>
      <c r="Q1339" s="6" t="s">
        <v>24</v>
      </c>
      <c r="R1339" s="7">
        <f t="shared" si="81"/>
        <v>0</v>
      </c>
      <c r="S1339" s="8"/>
      <c r="T1339" s="8"/>
      <c r="AB1339" s="37"/>
      <c r="AC1339" s="1"/>
      <c r="AD1339" s="1"/>
      <c r="AH1339" s="179" t="s">
        <v>2634</v>
      </c>
    </row>
    <row r="1340" spans="2:34" ht="14.45" customHeight="1">
      <c r="B1340" s="33" t="s">
        <v>4673</v>
      </c>
      <c r="C1340" s="49"/>
      <c r="D1340" s="34" t="s">
        <v>2638</v>
      </c>
      <c r="E1340" s="34" t="s">
        <v>2639</v>
      </c>
      <c r="F1340" s="33">
        <v>12</v>
      </c>
      <c r="G1340" s="73" t="s">
        <v>2617</v>
      </c>
      <c r="H1340" s="136"/>
      <c r="I1340" s="100"/>
      <c r="J1340" s="127"/>
      <c r="K1340" s="42" t="s">
        <v>120</v>
      </c>
      <c r="L1340" s="39">
        <v>1</v>
      </c>
      <c r="M1340" s="151">
        <v>428</v>
      </c>
      <c r="N1340" s="154">
        <v>370</v>
      </c>
      <c r="O1340" s="32"/>
      <c r="P1340" s="154">
        <f t="shared" si="79"/>
        <v>0</v>
      </c>
      <c r="Q1340" s="6" t="s">
        <v>24</v>
      </c>
      <c r="R1340" s="7">
        <f t="shared" si="81"/>
        <v>0</v>
      </c>
      <c r="S1340" s="8"/>
      <c r="T1340" s="8"/>
      <c r="AB1340" s="37"/>
      <c r="AC1340" s="1"/>
      <c r="AD1340" s="1"/>
      <c r="AH1340" s="179" t="s">
        <v>2637</v>
      </c>
    </row>
    <row r="1341" spans="2:34" ht="14.45" customHeight="1">
      <c r="B1341" s="33" t="s">
        <v>4674</v>
      </c>
      <c r="C1341" s="49" t="s">
        <v>59</v>
      </c>
      <c r="D1341" s="34" t="s">
        <v>2638</v>
      </c>
      <c r="E1341" s="34" t="s">
        <v>2639</v>
      </c>
      <c r="F1341" s="42">
        <v>13</v>
      </c>
      <c r="G1341" s="73" t="s">
        <v>273</v>
      </c>
      <c r="H1341" s="136"/>
      <c r="I1341" s="76"/>
      <c r="J1341" s="51"/>
      <c r="K1341" s="42" t="s">
        <v>120</v>
      </c>
      <c r="L1341" s="39">
        <v>1</v>
      </c>
      <c r="M1341" s="151">
        <v>495</v>
      </c>
      <c r="N1341" s="154">
        <v>430</v>
      </c>
      <c r="O1341" s="32"/>
      <c r="P1341" s="154">
        <f t="shared" si="79"/>
        <v>0</v>
      </c>
      <c r="Q1341" s="6" t="s">
        <v>24</v>
      </c>
      <c r="R1341" s="7">
        <f t="shared" si="81"/>
        <v>0</v>
      </c>
      <c r="S1341" s="8"/>
      <c r="T1341" s="8"/>
      <c r="AB1341" s="37"/>
      <c r="AC1341" s="1"/>
      <c r="AD1341" s="1"/>
      <c r="AH1341" s="179" t="s">
        <v>2640</v>
      </c>
    </row>
    <row r="1342" spans="2:34" ht="14.45" customHeight="1">
      <c r="B1342" s="33" t="s">
        <v>5419</v>
      </c>
      <c r="C1342" s="49"/>
      <c r="D1342" s="34" t="s">
        <v>2638</v>
      </c>
      <c r="E1342" s="34" t="s">
        <v>2639</v>
      </c>
      <c r="F1342" s="42">
        <v>15</v>
      </c>
      <c r="G1342" s="33" t="s">
        <v>5435</v>
      </c>
      <c r="H1342" s="136"/>
      <c r="I1342" s="77"/>
      <c r="J1342" s="42"/>
      <c r="K1342" s="42" t="s">
        <v>120</v>
      </c>
      <c r="L1342" s="39">
        <v>1</v>
      </c>
      <c r="M1342" s="151">
        <v>576</v>
      </c>
      <c r="N1342" s="154">
        <v>500</v>
      </c>
      <c r="O1342" s="32"/>
      <c r="P1342" s="154">
        <f t="shared" si="79"/>
        <v>0</v>
      </c>
      <c r="Q1342" s="6" t="s">
        <v>24</v>
      </c>
      <c r="R1342" s="7">
        <f t="shared" si="81"/>
        <v>0</v>
      </c>
      <c r="S1342" s="8"/>
      <c r="T1342" s="8"/>
      <c r="AB1342" s="37"/>
      <c r="AC1342" s="1"/>
      <c r="AD1342" s="1"/>
      <c r="AH1342" s="179" t="s">
        <v>5402</v>
      </c>
    </row>
    <row r="1343" spans="2:34" ht="14.45" customHeight="1">
      <c r="B1343" s="33" t="s">
        <v>4675</v>
      </c>
      <c r="C1343" s="49" t="s">
        <v>59</v>
      </c>
      <c r="D1343" s="34" t="s">
        <v>2641</v>
      </c>
      <c r="E1343" s="34" t="s">
        <v>2642</v>
      </c>
      <c r="F1343" s="42">
        <v>13</v>
      </c>
      <c r="G1343" s="73" t="s">
        <v>273</v>
      </c>
      <c r="H1343" s="73" t="s">
        <v>3141</v>
      </c>
      <c r="I1343" s="76"/>
      <c r="J1343" s="51"/>
      <c r="K1343" s="42" t="s">
        <v>120</v>
      </c>
      <c r="L1343" s="39">
        <v>1</v>
      </c>
      <c r="M1343" s="151">
        <v>620</v>
      </c>
      <c r="N1343" s="154">
        <v>537</v>
      </c>
      <c r="O1343" s="32"/>
      <c r="P1343" s="154">
        <f t="shared" si="79"/>
        <v>0</v>
      </c>
      <c r="Q1343" s="6" t="s">
        <v>24</v>
      </c>
      <c r="R1343" s="7">
        <f t="shared" si="81"/>
        <v>0</v>
      </c>
      <c r="S1343" s="8"/>
      <c r="T1343" s="8"/>
      <c r="AB1343" s="37"/>
      <c r="AC1343" s="1"/>
      <c r="AD1343" s="1"/>
      <c r="AH1343" s="179" t="s">
        <v>2643</v>
      </c>
    </row>
    <row r="1344" spans="2:34" ht="14.45" customHeight="1">
      <c r="B1344" s="33" t="s">
        <v>4676</v>
      </c>
      <c r="C1344" s="49"/>
      <c r="D1344" s="34" t="s">
        <v>2645</v>
      </c>
      <c r="E1344" s="34" t="s">
        <v>2646</v>
      </c>
      <c r="F1344" s="33">
        <v>12</v>
      </c>
      <c r="G1344" s="73" t="s">
        <v>2617</v>
      </c>
      <c r="H1344" s="136"/>
      <c r="I1344" s="77"/>
      <c r="J1344" s="128"/>
      <c r="K1344" s="42" t="s">
        <v>120</v>
      </c>
      <c r="L1344" s="39">
        <v>1</v>
      </c>
      <c r="M1344" s="151">
        <v>428</v>
      </c>
      <c r="N1344" s="154">
        <v>370</v>
      </c>
      <c r="O1344" s="32"/>
      <c r="P1344" s="154">
        <f t="shared" si="79"/>
        <v>0</v>
      </c>
      <c r="Q1344" s="6" t="s">
        <v>24</v>
      </c>
      <c r="R1344" s="7">
        <f t="shared" si="81"/>
        <v>0</v>
      </c>
      <c r="S1344" s="8"/>
      <c r="T1344" s="8"/>
      <c r="AB1344" s="37"/>
      <c r="AC1344" s="1"/>
      <c r="AD1344" s="1"/>
      <c r="AH1344" s="179" t="s">
        <v>2644</v>
      </c>
    </row>
    <row r="1345" spans="2:34" ht="14.45" customHeight="1">
      <c r="B1345" s="33" t="s">
        <v>4677</v>
      </c>
      <c r="C1345" s="49" t="s">
        <v>59</v>
      </c>
      <c r="D1345" s="34" t="s">
        <v>2648</v>
      </c>
      <c r="E1345" s="34" t="s">
        <v>2649</v>
      </c>
      <c r="F1345" s="42">
        <v>13</v>
      </c>
      <c r="G1345" s="73" t="s">
        <v>273</v>
      </c>
      <c r="H1345" s="136"/>
      <c r="I1345" s="76"/>
      <c r="J1345" s="51"/>
      <c r="K1345" s="42" t="s">
        <v>120</v>
      </c>
      <c r="L1345" s="39">
        <v>1</v>
      </c>
      <c r="M1345" s="151">
        <v>513</v>
      </c>
      <c r="N1345" s="154">
        <v>445</v>
      </c>
      <c r="O1345" s="32"/>
      <c r="P1345" s="154">
        <f t="shared" si="79"/>
        <v>0</v>
      </c>
      <c r="Q1345" s="6" t="s">
        <v>24</v>
      </c>
      <c r="R1345" s="7">
        <f t="shared" si="81"/>
        <v>0</v>
      </c>
      <c r="S1345" s="8"/>
      <c r="T1345" s="8"/>
      <c r="AB1345" s="37"/>
      <c r="AC1345" s="1"/>
      <c r="AD1345" s="1"/>
      <c r="AH1345" s="179" t="s">
        <v>2647</v>
      </c>
    </row>
    <row r="1346" spans="2:34" ht="14.45" customHeight="1">
      <c r="B1346" s="33" t="s">
        <v>4678</v>
      </c>
      <c r="C1346" s="49"/>
      <c r="D1346" s="34" t="s">
        <v>2651</v>
      </c>
      <c r="E1346" s="34" t="s">
        <v>2652</v>
      </c>
      <c r="F1346" s="33">
        <v>12</v>
      </c>
      <c r="G1346" s="73" t="s">
        <v>2617</v>
      </c>
      <c r="H1346" s="136"/>
      <c r="I1346" s="76"/>
      <c r="J1346" s="51"/>
      <c r="K1346" s="42" t="s">
        <v>120</v>
      </c>
      <c r="L1346" s="39">
        <v>1</v>
      </c>
      <c r="M1346" s="151">
        <v>428</v>
      </c>
      <c r="N1346" s="154">
        <v>370</v>
      </c>
      <c r="O1346" s="32"/>
      <c r="P1346" s="154">
        <f t="shared" si="79"/>
        <v>0</v>
      </c>
      <c r="Q1346" s="6" t="s">
        <v>24</v>
      </c>
      <c r="R1346" s="7">
        <f t="shared" si="81"/>
        <v>0</v>
      </c>
      <c r="S1346" s="8"/>
      <c r="T1346" s="8"/>
      <c r="AB1346" s="37"/>
      <c r="AC1346" s="1"/>
      <c r="AD1346" s="1"/>
      <c r="AH1346" s="179" t="s">
        <v>2650</v>
      </c>
    </row>
    <row r="1347" spans="2:34" ht="14.45" customHeight="1">
      <c r="B1347" s="33" t="s">
        <v>4679</v>
      </c>
      <c r="C1347" s="49" t="s">
        <v>59</v>
      </c>
      <c r="D1347" s="34" t="s">
        <v>2654</v>
      </c>
      <c r="E1347" s="34" t="s">
        <v>2655</v>
      </c>
      <c r="F1347" s="42">
        <v>13</v>
      </c>
      <c r="G1347" s="73" t="s">
        <v>273</v>
      </c>
      <c r="H1347" s="136"/>
      <c r="I1347" s="76"/>
      <c r="J1347" s="51"/>
      <c r="K1347" s="42" t="s">
        <v>120</v>
      </c>
      <c r="L1347" s="39">
        <v>1</v>
      </c>
      <c r="M1347" s="151">
        <v>420</v>
      </c>
      <c r="N1347" s="154">
        <v>365</v>
      </c>
      <c r="O1347" s="32"/>
      <c r="P1347" s="154">
        <f t="shared" si="79"/>
        <v>0</v>
      </c>
      <c r="Q1347" s="6" t="s">
        <v>24</v>
      </c>
      <c r="R1347" s="7">
        <f t="shared" si="81"/>
        <v>0</v>
      </c>
      <c r="S1347" s="8"/>
      <c r="T1347" s="8"/>
      <c r="AB1347" s="37"/>
      <c r="AC1347" s="1"/>
      <c r="AD1347" s="1"/>
      <c r="AH1347" s="179" t="s">
        <v>2653</v>
      </c>
    </row>
    <row r="1348" spans="2:34" s="47" customFormat="1" ht="14.45" customHeight="1">
      <c r="B1348" s="33" t="s">
        <v>5420</v>
      </c>
      <c r="C1348" s="49"/>
      <c r="D1348" s="34" t="s">
        <v>2654</v>
      </c>
      <c r="E1348" s="34" t="s">
        <v>2655</v>
      </c>
      <c r="F1348" s="33">
        <v>15</v>
      </c>
      <c r="G1348" s="33" t="s">
        <v>40</v>
      </c>
      <c r="H1348" s="136"/>
      <c r="I1348" s="77"/>
      <c r="J1348" s="42"/>
      <c r="K1348" s="42" t="s">
        <v>120</v>
      </c>
      <c r="L1348" s="39">
        <v>1</v>
      </c>
      <c r="M1348" s="151">
        <v>620</v>
      </c>
      <c r="N1348" s="154">
        <v>535</v>
      </c>
      <c r="O1348" s="32"/>
      <c r="P1348" s="154">
        <f t="shared" si="79"/>
        <v>0</v>
      </c>
      <c r="Q1348" s="55" t="s">
        <v>24</v>
      </c>
      <c r="R1348" s="56">
        <f t="shared" si="81"/>
        <v>0</v>
      </c>
      <c r="AH1348" s="179" t="s">
        <v>5403</v>
      </c>
    </row>
    <row r="1349" spans="2:34" ht="14.45" customHeight="1">
      <c r="B1349" s="33" t="s">
        <v>4680</v>
      </c>
      <c r="C1349" s="49"/>
      <c r="D1349" s="34" t="s">
        <v>2657</v>
      </c>
      <c r="E1349" s="34" t="s">
        <v>2658</v>
      </c>
      <c r="F1349" s="33">
        <v>12</v>
      </c>
      <c r="G1349" s="73" t="s">
        <v>2617</v>
      </c>
      <c r="H1349" s="136"/>
      <c r="I1349" s="77"/>
      <c r="J1349" s="128"/>
      <c r="K1349" s="42" t="s">
        <v>120</v>
      </c>
      <c r="L1349" s="39">
        <v>1</v>
      </c>
      <c r="M1349" s="151">
        <v>428</v>
      </c>
      <c r="N1349" s="154">
        <v>370</v>
      </c>
      <c r="O1349" s="32"/>
      <c r="P1349" s="154">
        <f t="shared" si="79"/>
        <v>0</v>
      </c>
      <c r="Q1349" s="6" t="s">
        <v>24</v>
      </c>
      <c r="R1349" s="7">
        <f t="shared" si="81"/>
        <v>0</v>
      </c>
      <c r="S1349" s="8"/>
      <c r="T1349" s="8"/>
      <c r="AB1349" s="37"/>
      <c r="AC1349" s="1"/>
      <c r="AD1349" s="1"/>
      <c r="AH1349" s="179" t="s">
        <v>2656</v>
      </c>
    </row>
    <row r="1350" spans="2:34" ht="14.45" customHeight="1">
      <c r="B1350" s="33" t="s">
        <v>4681</v>
      </c>
      <c r="C1350" s="49" t="s">
        <v>59</v>
      </c>
      <c r="D1350" s="34" t="s">
        <v>2657</v>
      </c>
      <c r="E1350" s="34" t="s">
        <v>2658</v>
      </c>
      <c r="F1350" s="42">
        <v>13</v>
      </c>
      <c r="G1350" s="73" t="s">
        <v>273</v>
      </c>
      <c r="H1350" s="136"/>
      <c r="I1350" s="76"/>
      <c r="J1350" s="51"/>
      <c r="K1350" s="42" t="s">
        <v>120</v>
      </c>
      <c r="L1350" s="39">
        <v>1</v>
      </c>
      <c r="M1350" s="151">
        <v>404</v>
      </c>
      <c r="N1350" s="154">
        <v>350</v>
      </c>
      <c r="O1350" s="32"/>
      <c r="P1350" s="154">
        <f t="shared" si="79"/>
        <v>0</v>
      </c>
      <c r="Q1350" s="6" t="s">
        <v>24</v>
      </c>
      <c r="R1350" s="7">
        <f t="shared" si="81"/>
        <v>0</v>
      </c>
      <c r="S1350" s="8"/>
      <c r="T1350" s="8"/>
      <c r="AB1350" s="37"/>
      <c r="AC1350" s="1"/>
      <c r="AD1350" s="1"/>
      <c r="AH1350" s="179" t="s">
        <v>2659</v>
      </c>
    </row>
    <row r="1351" spans="2:34" ht="14.45" customHeight="1">
      <c r="B1351" s="33" t="s">
        <v>5421</v>
      </c>
      <c r="C1351" s="49"/>
      <c r="D1351" s="34" t="s">
        <v>2657</v>
      </c>
      <c r="E1351" s="34" t="s">
        <v>2658</v>
      </c>
      <c r="F1351" s="33">
        <v>17</v>
      </c>
      <c r="G1351" s="33" t="s">
        <v>62</v>
      </c>
      <c r="H1351" s="136"/>
      <c r="I1351" s="77"/>
      <c r="J1351" s="42"/>
      <c r="K1351" s="42" t="s">
        <v>120</v>
      </c>
      <c r="L1351" s="39">
        <v>1</v>
      </c>
      <c r="M1351" s="151">
        <v>773</v>
      </c>
      <c r="N1351" s="154">
        <v>670</v>
      </c>
      <c r="O1351" s="32"/>
      <c r="P1351" s="154">
        <f t="shared" si="79"/>
        <v>0</v>
      </c>
      <c r="Q1351" s="6" t="s">
        <v>24</v>
      </c>
      <c r="R1351" s="7">
        <f t="shared" si="81"/>
        <v>0</v>
      </c>
      <c r="S1351" s="8"/>
      <c r="T1351" s="8"/>
      <c r="AB1351" s="37"/>
      <c r="AC1351" s="1"/>
      <c r="AD1351" s="1"/>
      <c r="AH1351" s="179" t="s">
        <v>5404</v>
      </c>
    </row>
    <row r="1352" spans="2:34" ht="14.45" customHeight="1">
      <c r="B1352" s="33" t="s">
        <v>4683</v>
      </c>
      <c r="C1352" s="49"/>
      <c r="D1352" s="34" t="s">
        <v>2661</v>
      </c>
      <c r="E1352" s="34" t="s">
        <v>2662</v>
      </c>
      <c r="F1352" s="42">
        <v>5</v>
      </c>
      <c r="G1352" s="42" t="s">
        <v>65</v>
      </c>
      <c r="H1352" s="73" t="s">
        <v>102</v>
      </c>
      <c r="I1352" s="76"/>
      <c r="J1352" s="51"/>
      <c r="K1352" s="42" t="s">
        <v>35</v>
      </c>
      <c r="L1352" s="39">
        <v>5</v>
      </c>
      <c r="M1352" s="151">
        <v>316</v>
      </c>
      <c r="N1352" s="154">
        <v>275</v>
      </c>
      <c r="O1352" s="32"/>
      <c r="P1352" s="154">
        <f t="shared" si="79"/>
        <v>0</v>
      </c>
      <c r="Q1352" s="6" t="s">
        <v>24</v>
      </c>
      <c r="R1352" s="7">
        <f t="shared" si="81"/>
        <v>0</v>
      </c>
      <c r="S1352" s="8"/>
      <c r="T1352" s="8"/>
      <c r="AB1352" s="37"/>
      <c r="AC1352" s="1"/>
      <c r="AD1352" s="1"/>
      <c r="AH1352" s="179" t="s">
        <v>2663</v>
      </c>
    </row>
    <row r="1353" spans="2:34" ht="14.45" customHeight="1">
      <c r="B1353" s="33"/>
      <c r="C1353" s="45"/>
      <c r="D1353" s="34" t="s">
        <v>2661</v>
      </c>
      <c r="E1353" s="34" t="s">
        <v>2662</v>
      </c>
      <c r="F1353" s="42">
        <v>5</v>
      </c>
      <c r="G1353" s="42" t="s">
        <v>65</v>
      </c>
      <c r="H1353" s="73" t="s">
        <v>70</v>
      </c>
      <c r="I1353" s="77"/>
      <c r="J1353" s="128"/>
      <c r="K1353" s="42" t="s">
        <v>120</v>
      </c>
      <c r="L1353" s="39">
        <v>5</v>
      </c>
      <c r="M1353" s="151">
        <v>248</v>
      </c>
      <c r="N1353" s="154">
        <v>215</v>
      </c>
      <c r="O1353" s="32"/>
      <c r="P1353" s="154">
        <f t="shared" si="79"/>
        <v>0</v>
      </c>
      <c r="Q1353" s="6" t="s">
        <v>24</v>
      </c>
      <c r="R1353" s="7">
        <f t="shared" si="81"/>
        <v>0</v>
      </c>
      <c r="S1353" s="8"/>
      <c r="T1353" s="8"/>
      <c r="AB1353" s="37"/>
      <c r="AC1353" s="1"/>
      <c r="AD1353" s="1"/>
      <c r="AH1353" s="179" t="s">
        <v>2664</v>
      </c>
    </row>
    <row r="1354" spans="2:34" ht="14.45" customHeight="1">
      <c r="B1354" s="33" t="s">
        <v>4682</v>
      </c>
      <c r="C1354" s="40"/>
      <c r="D1354" s="41" t="s">
        <v>2661</v>
      </c>
      <c r="E1354" s="41" t="s">
        <v>2662</v>
      </c>
      <c r="F1354" s="33">
        <v>15</v>
      </c>
      <c r="G1354" s="43" t="s">
        <v>40</v>
      </c>
      <c r="H1354" s="40" t="s">
        <v>41</v>
      </c>
      <c r="I1354" s="117"/>
      <c r="J1354" s="39"/>
      <c r="K1354" s="39" t="s">
        <v>120</v>
      </c>
      <c r="L1354" s="43">
        <v>1</v>
      </c>
      <c r="M1354" s="151">
        <v>441</v>
      </c>
      <c r="N1354" s="154">
        <v>380</v>
      </c>
      <c r="O1354" s="32"/>
      <c r="P1354" s="154">
        <f t="shared" si="79"/>
        <v>0</v>
      </c>
      <c r="Q1354" s="6" t="s">
        <v>24</v>
      </c>
      <c r="R1354" s="7">
        <f t="shared" si="81"/>
        <v>0</v>
      </c>
      <c r="S1354" s="8"/>
      <c r="T1354" s="8"/>
      <c r="AB1354" s="37"/>
      <c r="AC1354" s="1"/>
      <c r="AD1354" s="1"/>
      <c r="AH1354" s="179" t="s">
        <v>2660</v>
      </c>
    </row>
    <row r="1355" spans="2:34" ht="14.45" customHeight="1">
      <c r="B1355" s="33" t="s">
        <v>4684</v>
      </c>
      <c r="C1355" s="49"/>
      <c r="D1355" s="34" t="s">
        <v>2661</v>
      </c>
      <c r="E1355" s="34" t="s">
        <v>2662</v>
      </c>
      <c r="F1355" s="33">
        <v>24</v>
      </c>
      <c r="G1355" s="73" t="s">
        <v>118</v>
      </c>
      <c r="H1355" s="73" t="s">
        <v>257</v>
      </c>
      <c r="I1355" s="100"/>
      <c r="J1355" s="127"/>
      <c r="K1355" s="42" t="s">
        <v>120</v>
      </c>
      <c r="L1355" s="39">
        <v>1</v>
      </c>
      <c r="M1355" s="151">
        <v>3183</v>
      </c>
      <c r="N1355" s="154">
        <v>2760</v>
      </c>
      <c r="O1355" s="32"/>
      <c r="P1355" s="154">
        <f t="shared" si="79"/>
        <v>0</v>
      </c>
      <c r="Q1355" s="6" t="s">
        <v>24</v>
      </c>
      <c r="R1355" s="7">
        <f t="shared" si="81"/>
        <v>0</v>
      </c>
      <c r="S1355" s="8"/>
      <c r="T1355" s="8"/>
      <c r="AB1355" s="37"/>
      <c r="AC1355" s="1"/>
      <c r="AD1355" s="1"/>
      <c r="AH1355" s="179" t="s">
        <v>2665</v>
      </c>
    </row>
    <row r="1356" spans="2:34" ht="14.45" customHeight="1">
      <c r="B1356" s="33"/>
      <c r="C1356" s="45"/>
      <c r="D1356" s="34" t="s">
        <v>2667</v>
      </c>
      <c r="E1356" s="34" t="s">
        <v>2668</v>
      </c>
      <c r="F1356" s="42">
        <v>5</v>
      </c>
      <c r="G1356" s="42" t="s">
        <v>65</v>
      </c>
      <c r="H1356" s="73" t="s">
        <v>70</v>
      </c>
      <c r="I1356" s="77"/>
      <c r="J1356" s="128"/>
      <c r="K1356" s="42" t="s">
        <v>120</v>
      </c>
      <c r="L1356" s="39">
        <v>5</v>
      </c>
      <c r="M1356" s="151">
        <v>244</v>
      </c>
      <c r="N1356" s="154">
        <v>210</v>
      </c>
      <c r="O1356" s="32"/>
      <c r="P1356" s="154">
        <f t="shared" si="79"/>
        <v>0</v>
      </c>
      <c r="Q1356" s="6" t="s">
        <v>24</v>
      </c>
      <c r="R1356" s="7">
        <f t="shared" si="81"/>
        <v>0</v>
      </c>
      <c r="S1356" s="8"/>
      <c r="T1356" s="8"/>
      <c r="AB1356" s="37"/>
      <c r="AC1356" s="1"/>
      <c r="AD1356" s="1"/>
      <c r="AH1356" s="179" t="s">
        <v>2666</v>
      </c>
    </row>
    <row r="1357" spans="2:34" ht="14.45" customHeight="1">
      <c r="B1357" s="33" t="s">
        <v>4685</v>
      </c>
      <c r="C1357" s="49"/>
      <c r="D1357" s="34" t="s">
        <v>2667</v>
      </c>
      <c r="E1357" s="34" t="s">
        <v>2668</v>
      </c>
      <c r="F1357" s="42">
        <v>10</v>
      </c>
      <c r="G1357" s="42" t="s">
        <v>48</v>
      </c>
      <c r="H1357" s="73" t="s">
        <v>123</v>
      </c>
      <c r="I1357" s="76"/>
      <c r="J1357" s="51"/>
      <c r="K1357" s="42" t="s">
        <v>35</v>
      </c>
      <c r="L1357" s="39">
        <v>1</v>
      </c>
      <c r="M1357" s="151">
        <v>987</v>
      </c>
      <c r="N1357" s="154">
        <v>855</v>
      </c>
      <c r="O1357" s="32"/>
      <c r="P1357" s="154">
        <f t="shared" ref="P1357:P1420" si="82">IF($N$4="","-",IF(O1357&lt;100,N1357*O1357,IF(O1357&gt;=100,(O1357*N1357)*0.9)))</f>
        <v>0</v>
      </c>
      <c r="Q1357" s="6" t="s">
        <v>24</v>
      </c>
      <c r="R1357" s="7">
        <f t="shared" si="81"/>
        <v>0</v>
      </c>
      <c r="S1357" s="8"/>
      <c r="T1357" s="8"/>
      <c r="AB1357" s="37"/>
      <c r="AC1357" s="1"/>
      <c r="AD1357" s="1"/>
      <c r="AH1357" s="179" t="s">
        <v>2669</v>
      </c>
    </row>
    <row r="1358" spans="2:34" ht="28.9" customHeight="1">
      <c r="B1358" s="33" t="s">
        <v>4686</v>
      </c>
      <c r="C1358" s="49"/>
      <c r="D1358" s="34" t="s">
        <v>2667</v>
      </c>
      <c r="E1358" s="34" t="s">
        <v>2668</v>
      </c>
      <c r="F1358" s="42">
        <v>10</v>
      </c>
      <c r="G1358" s="42" t="s">
        <v>48</v>
      </c>
      <c r="H1358" s="73" t="s">
        <v>102</v>
      </c>
      <c r="I1358" s="77"/>
      <c r="J1358" s="128"/>
      <c r="K1358" s="42" t="s">
        <v>120</v>
      </c>
      <c r="L1358" s="39">
        <v>1</v>
      </c>
      <c r="M1358" s="151">
        <v>299</v>
      </c>
      <c r="N1358" s="154">
        <v>210</v>
      </c>
      <c r="O1358" s="32"/>
      <c r="P1358" s="154">
        <f t="shared" si="82"/>
        <v>0</v>
      </c>
      <c r="Q1358" s="6" t="s">
        <v>24</v>
      </c>
      <c r="R1358" s="7">
        <f t="shared" si="81"/>
        <v>0</v>
      </c>
      <c r="S1358" s="8"/>
      <c r="T1358" s="8"/>
      <c r="AB1358" s="37"/>
      <c r="AC1358" s="1"/>
      <c r="AD1358" s="1"/>
      <c r="AH1358" s="179" t="s">
        <v>2670</v>
      </c>
    </row>
    <row r="1359" spans="2:34" ht="28.9" customHeight="1">
      <c r="B1359" s="33"/>
      <c r="C1359" s="45"/>
      <c r="D1359" s="34" t="s">
        <v>2667</v>
      </c>
      <c r="E1359" s="34" t="s">
        <v>2668</v>
      </c>
      <c r="F1359" s="42">
        <v>10</v>
      </c>
      <c r="G1359" s="42" t="s">
        <v>48</v>
      </c>
      <c r="H1359" s="73" t="s">
        <v>70</v>
      </c>
      <c r="I1359" s="76"/>
      <c r="J1359" s="51"/>
      <c r="K1359" s="42" t="s">
        <v>120</v>
      </c>
      <c r="L1359" s="39">
        <v>1</v>
      </c>
      <c r="M1359" s="151">
        <v>335</v>
      </c>
      <c r="N1359" s="154">
        <v>290</v>
      </c>
      <c r="O1359" s="32"/>
      <c r="P1359" s="154">
        <f t="shared" si="82"/>
        <v>0</v>
      </c>
      <c r="Q1359" s="26" t="s">
        <v>36</v>
      </c>
      <c r="R1359" s="26"/>
      <c r="S1359" s="8"/>
      <c r="T1359" s="8"/>
      <c r="AB1359" s="37"/>
      <c r="AC1359" s="1"/>
      <c r="AD1359" s="1"/>
      <c r="AH1359" s="179" t="s">
        <v>2671</v>
      </c>
    </row>
    <row r="1360" spans="2:34" ht="14.45" customHeight="1">
      <c r="B1360" s="33" t="s">
        <v>4687</v>
      </c>
      <c r="C1360" s="49"/>
      <c r="D1360" s="34" t="s">
        <v>2667</v>
      </c>
      <c r="E1360" s="34" t="s">
        <v>2668</v>
      </c>
      <c r="F1360" s="33">
        <v>22</v>
      </c>
      <c r="G1360" s="73" t="s">
        <v>2673</v>
      </c>
      <c r="H1360" s="73" t="s">
        <v>728</v>
      </c>
      <c r="I1360" s="76"/>
      <c r="J1360" s="51"/>
      <c r="K1360" s="42" t="s">
        <v>120</v>
      </c>
      <c r="L1360" s="39">
        <v>1</v>
      </c>
      <c r="M1360" s="151">
        <v>3900</v>
      </c>
      <c r="N1360" s="154">
        <v>4495</v>
      </c>
      <c r="O1360" s="32"/>
      <c r="P1360" s="154">
        <f t="shared" si="82"/>
        <v>0</v>
      </c>
      <c r="Q1360" s="6" t="s">
        <v>24</v>
      </c>
      <c r="R1360" s="7">
        <f t="shared" ref="R1360:R1388" si="83">O1360*M1360</f>
        <v>0</v>
      </c>
      <c r="S1360" s="8"/>
      <c r="T1360" s="8"/>
      <c r="AB1360" s="37"/>
      <c r="AC1360" s="1"/>
      <c r="AD1360" s="1"/>
      <c r="AH1360" s="179" t="s">
        <v>2672</v>
      </c>
    </row>
    <row r="1361" spans="2:34" ht="14.45" customHeight="1">
      <c r="B1361" s="33" t="s">
        <v>4688</v>
      </c>
      <c r="C1361" s="49"/>
      <c r="D1361" s="34" t="s">
        <v>2667</v>
      </c>
      <c r="E1361" s="34" t="s">
        <v>2668</v>
      </c>
      <c r="F1361" s="33">
        <v>24</v>
      </c>
      <c r="G1361" s="73" t="s">
        <v>118</v>
      </c>
      <c r="H1361" s="73">
        <v>170</v>
      </c>
      <c r="I1361" s="76"/>
      <c r="J1361" s="51"/>
      <c r="K1361" s="42" t="s">
        <v>120</v>
      </c>
      <c r="L1361" s="39">
        <v>1</v>
      </c>
      <c r="M1361" s="151">
        <v>975</v>
      </c>
      <c r="N1361" s="154">
        <v>600</v>
      </c>
      <c r="O1361" s="32"/>
      <c r="P1361" s="154">
        <f t="shared" si="82"/>
        <v>0</v>
      </c>
      <c r="Q1361" s="6" t="s">
        <v>24</v>
      </c>
      <c r="R1361" s="7">
        <f t="shared" si="83"/>
        <v>0</v>
      </c>
      <c r="S1361" s="8"/>
      <c r="T1361" s="8"/>
      <c r="AB1361" s="37"/>
      <c r="AC1361" s="1"/>
      <c r="AD1361" s="1"/>
      <c r="AH1361" s="179" t="s">
        <v>2674</v>
      </c>
    </row>
    <row r="1362" spans="2:34" ht="14.45" customHeight="1">
      <c r="B1362" s="33" t="s">
        <v>4689</v>
      </c>
      <c r="C1362" s="49"/>
      <c r="D1362" s="34" t="s">
        <v>2676</v>
      </c>
      <c r="E1362" s="34" t="s">
        <v>2677</v>
      </c>
      <c r="F1362" s="33">
        <v>23</v>
      </c>
      <c r="G1362" s="73" t="s">
        <v>266</v>
      </c>
      <c r="H1362" s="73" t="s">
        <v>728</v>
      </c>
      <c r="I1362" s="76"/>
      <c r="J1362" s="51"/>
      <c r="K1362" s="42" t="s">
        <v>120</v>
      </c>
      <c r="L1362" s="39">
        <v>1</v>
      </c>
      <c r="M1362" s="151">
        <v>2604</v>
      </c>
      <c r="N1362" s="154">
        <v>2257</v>
      </c>
      <c r="O1362" s="32"/>
      <c r="P1362" s="154">
        <f t="shared" si="82"/>
        <v>0</v>
      </c>
      <c r="Q1362" s="6" t="s">
        <v>24</v>
      </c>
      <c r="R1362" s="7">
        <f t="shared" si="83"/>
        <v>0</v>
      </c>
      <c r="S1362" s="8"/>
      <c r="T1362" s="8"/>
      <c r="AB1362" s="37"/>
      <c r="AC1362" s="1"/>
      <c r="AD1362" s="1"/>
      <c r="AH1362" s="179" t="s">
        <v>2675</v>
      </c>
    </row>
    <row r="1363" spans="2:34" ht="14.45" customHeight="1">
      <c r="B1363" s="33" t="s">
        <v>4690</v>
      </c>
      <c r="C1363" s="41"/>
      <c r="D1363" s="41" t="s">
        <v>2679</v>
      </c>
      <c r="E1363" s="41" t="s">
        <v>2680</v>
      </c>
      <c r="F1363" s="42">
        <v>10</v>
      </c>
      <c r="G1363" s="39" t="s">
        <v>48</v>
      </c>
      <c r="H1363" s="39" t="s">
        <v>102</v>
      </c>
      <c r="I1363" s="77"/>
      <c r="J1363" s="128"/>
      <c r="K1363" s="42" t="s">
        <v>35</v>
      </c>
      <c r="L1363" s="39">
        <v>1</v>
      </c>
      <c r="M1363" s="150">
        <v>1350</v>
      </c>
      <c r="N1363" s="154">
        <v>1061.1000000000001</v>
      </c>
      <c r="O1363" s="32"/>
      <c r="P1363" s="154">
        <f t="shared" si="82"/>
        <v>0</v>
      </c>
      <c r="Q1363" s="6" t="s">
        <v>24</v>
      </c>
      <c r="R1363" s="7">
        <f t="shared" si="83"/>
        <v>0</v>
      </c>
      <c r="S1363" s="8"/>
      <c r="T1363" s="8"/>
      <c r="AB1363" s="37"/>
      <c r="AC1363" s="1"/>
      <c r="AD1363" s="1"/>
      <c r="AH1363" s="179" t="s">
        <v>2678</v>
      </c>
    </row>
    <row r="1364" spans="2:34" ht="14.45" customHeight="1">
      <c r="B1364" s="33" t="s">
        <v>4691</v>
      </c>
      <c r="C1364" s="40"/>
      <c r="D1364" s="41" t="s">
        <v>2682</v>
      </c>
      <c r="E1364" s="41" t="s">
        <v>2683</v>
      </c>
      <c r="F1364" s="33">
        <v>7</v>
      </c>
      <c r="G1364" s="39" t="s">
        <v>33</v>
      </c>
      <c r="H1364" s="39" t="s">
        <v>43</v>
      </c>
      <c r="I1364" s="78"/>
      <c r="J1364" s="128"/>
      <c r="K1364" s="39" t="s">
        <v>120</v>
      </c>
      <c r="L1364" s="39">
        <v>5</v>
      </c>
      <c r="M1364" s="150">
        <v>747.85725000000002</v>
      </c>
      <c r="N1364" s="154">
        <v>587.81579850000003</v>
      </c>
      <c r="O1364" s="32"/>
      <c r="P1364" s="154">
        <f t="shared" si="82"/>
        <v>0</v>
      </c>
      <c r="Q1364" s="6" t="s">
        <v>24</v>
      </c>
      <c r="R1364" s="7">
        <f t="shared" si="83"/>
        <v>0</v>
      </c>
      <c r="S1364" s="8"/>
      <c r="T1364" s="8"/>
      <c r="AB1364" s="37"/>
      <c r="AC1364" s="1"/>
      <c r="AD1364" s="1"/>
      <c r="AH1364" s="179" t="s">
        <v>2681</v>
      </c>
    </row>
    <row r="1365" spans="2:34" ht="14.45" customHeight="1">
      <c r="B1365" s="33" t="s">
        <v>4692</v>
      </c>
      <c r="C1365" s="49"/>
      <c r="D1365" s="34" t="s">
        <v>2685</v>
      </c>
      <c r="E1365" s="34" t="s">
        <v>2686</v>
      </c>
      <c r="F1365" s="42">
        <v>10</v>
      </c>
      <c r="G1365" s="42" t="s">
        <v>48</v>
      </c>
      <c r="H1365" s="73" t="s">
        <v>102</v>
      </c>
      <c r="I1365" s="77"/>
      <c r="J1365" s="128"/>
      <c r="K1365" s="42" t="s">
        <v>35</v>
      </c>
      <c r="L1365" s="39">
        <v>1</v>
      </c>
      <c r="M1365" s="151">
        <v>1097</v>
      </c>
      <c r="N1365" s="154">
        <v>950</v>
      </c>
      <c r="O1365" s="32"/>
      <c r="P1365" s="154">
        <f t="shared" si="82"/>
        <v>0</v>
      </c>
      <c r="Q1365" s="6" t="s">
        <v>24</v>
      </c>
      <c r="R1365" s="7">
        <f t="shared" si="83"/>
        <v>0</v>
      </c>
      <c r="S1365" s="8"/>
      <c r="T1365" s="8"/>
      <c r="AB1365" s="37"/>
      <c r="AC1365" s="1"/>
      <c r="AD1365" s="1"/>
      <c r="AH1365" s="179" t="s">
        <v>2684</v>
      </c>
    </row>
    <row r="1366" spans="2:34" s="47" customFormat="1" ht="14.45" customHeight="1">
      <c r="B1366" s="33" t="s">
        <v>4693</v>
      </c>
      <c r="C1366" s="40"/>
      <c r="D1366" s="41" t="s">
        <v>2688</v>
      </c>
      <c r="E1366" s="41" t="s">
        <v>2689</v>
      </c>
      <c r="F1366" s="33">
        <v>7</v>
      </c>
      <c r="G1366" s="39" t="s">
        <v>33</v>
      </c>
      <c r="H1366" s="39" t="s">
        <v>43</v>
      </c>
      <c r="I1366" s="78"/>
      <c r="J1366" s="128"/>
      <c r="K1366" s="39" t="s">
        <v>120</v>
      </c>
      <c r="L1366" s="39">
        <v>5</v>
      </c>
      <c r="M1366" s="150">
        <v>1131.3030750000003</v>
      </c>
      <c r="N1366" s="154">
        <v>889.20421695000027</v>
      </c>
      <c r="O1366" s="32"/>
      <c r="P1366" s="154">
        <f t="shared" si="82"/>
        <v>0</v>
      </c>
      <c r="Q1366" s="55" t="s">
        <v>24</v>
      </c>
      <c r="R1366" s="56">
        <f t="shared" si="83"/>
        <v>0</v>
      </c>
      <c r="AH1366" s="179" t="s">
        <v>2687</v>
      </c>
    </row>
    <row r="1367" spans="2:34" ht="14.45" customHeight="1">
      <c r="B1367" s="33" t="s">
        <v>4694</v>
      </c>
      <c r="C1367" s="45"/>
      <c r="D1367" s="34" t="s">
        <v>2691</v>
      </c>
      <c r="E1367" s="34" t="s">
        <v>2692</v>
      </c>
      <c r="F1367" s="33">
        <v>7</v>
      </c>
      <c r="G1367" s="42" t="s">
        <v>33</v>
      </c>
      <c r="H1367" s="73" t="s">
        <v>102</v>
      </c>
      <c r="I1367" s="76"/>
      <c r="J1367" s="51"/>
      <c r="K1367" s="42" t="s">
        <v>120</v>
      </c>
      <c r="L1367" s="39">
        <v>5</v>
      </c>
      <c r="M1367" s="151">
        <v>152</v>
      </c>
      <c r="N1367" s="154">
        <v>130</v>
      </c>
      <c r="O1367" s="32"/>
      <c r="P1367" s="154">
        <f t="shared" si="82"/>
        <v>0</v>
      </c>
      <c r="Q1367" s="6" t="s">
        <v>24</v>
      </c>
      <c r="R1367" s="7">
        <f t="shared" si="83"/>
        <v>0</v>
      </c>
      <c r="S1367" s="8"/>
      <c r="T1367" s="8"/>
      <c r="AB1367" s="37"/>
      <c r="AC1367" s="1"/>
      <c r="AD1367" s="1"/>
      <c r="AH1367" s="179" t="s">
        <v>2690</v>
      </c>
    </row>
    <row r="1368" spans="2:34" ht="14.45" customHeight="1">
      <c r="B1368" s="33" t="s">
        <v>4695</v>
      </c>
      <c r="C1368" s="49"/>
      <c r="D1368" s="34" t="s">
        <v>2694</v>
      </c>
      <c r="E1368" s="34" t="s">
        <v>2695</v>
      </c>
      <c r="F1368" s="33">
        <v>7</v>
      </c>
      <c r="G1368" s="42" t="s">
        <v>2696</v>
      </c>
      <c r="H1368" s="136"/>
      <c r="I1368" s="76"/>
      <c r="J1368" s="51"/>
      <c r="K1368" s="42" t="s">
        <v>120</v>
      </c>
      <c r="L1368" s="39">
        <v>5</v>
      </c>
      <c r="M1368" s="151">
        <v>219</v>
      </c>
      <c r="N1368" s="154">
        <v>190</v>
      </c>
      <c r="O1368" s="32"/>
      <c r="P1368" s="154">
        <f t="shared" si="82"/>
        <v>0</v>
      </c>
      <c r="Q1368" s="6" t="s">
        <v>24</v>
      </c>
      <c r="R1368" s="7">
        <f t="shared" si="83"/>
        <v>0</v>
      </c>
      <c r="S1368" s="8"/>
      <c r="T1368" s="8"/>
      <c r="AB1368" s="37"/>
      <c r="AC1368" s="1"/>
      <c r="AD1368" s="1"/>
      <c r="AH1368" s="179" t="s">
        <v>2693</v>
      </c>
    </row>
    <row r="1369" spans="2:34" ht="14.45" customHeight="1">
      <c r="B1369" s="33"/>
      <c r="C1369" s="45"/>
      <c r="D1369" s="34" t="s">
        <v>2698</v>
      </c>
      <c r="E1369" s="34" t="s">
        <v>2699</v>
      </c>
      <c r="F1369" s="33">
        <v>7</v>
      </c>
      <c r="G1369" s="42" t="s">
        <v>33</v>
      </c>
      <c r="H1369" s="73" t="s">
        <v>517</v>
      </c>
      <c r="I1369" s="102"/>
      <c r="J1369" s="64"/>
      <c r="K1369" s="42" t="s">
        <v>120</v>
      </c>
      <c r="L1369" s="39">
        <v>5</v>
      </c>
      <c r="M1369" s="151">
        <v>248</v>
      </c>
      <c r="N1369" s="154">
        <v>215</v>
      </c>
      <c r="O1369" s="32"/>
      <c r="P1369" s="154">
        <f t="shared" si="82"/>
        <v>0</v>
      </c>
      <c r="Q1369" s="6" t="s">
        <v>24</v>
      </c>
      <c r="R1369" s="7">
        <f t="shared" si="83"/>
        <v>0</v>
      </c>
      <c r="S1369" s="8"/>
      <c r="T1369" s="8"/>
      <c r="AB1369" s="37"/>
      <c r="AC1369" s="1"/>
      <c r="AD1369" s="1"/>
      <c r="AH1369" s="179" t="s">
        <v>2697</v>
      </c>
    </row>
    <row r="1370" spans="2:34" ht="14.45" customHeight="1">
      <c r="B1370" s="33" t="s">
        <v>4696</v>
      </c>
      <c r="C1370" s="49"/>
      <c r="D1370" s="34" t="s">
        <v>2701</v>
      </c>
      <c r="E1370" s="34" t="s">
        <v>2702</v>
      </c>
      <c r="F1370" s="33">
        <v>7</v>
      </c>
      <c r="G1370" s="42" t="s">
        <v>33</v>
      </c>
      <c r="H1370" s="73" t="s">
        <v>102</v>
      </c>
      <c r="I1370" s="76"/>
      <c r="J1370" s="51"/>
      <c r="K1370" s="42" t="s">
        <v>120</v>
      </c>
      <c r="L1370" s="39">
        <v>5</v>
      </c>
      <c r="M1370" s="151">
        <v>248</v>
      </c>
      <c r="N1370" s="154">
        <v>215</v>
      </c>
      <c r="O1370" s="32"/>
      <c r="P1370" s="154">
        <f t="shared" si="82"/>
        <v>0</v>
      </c>
      <c r="Q1370" s="6" t="s">
        <v>24</v>
      </c>
      <c r="R1370" s="7">
        <f t="shared" si="83"/>
        <v>0</v>
      </c>
      <c r="S1370" s="8"/>
      <c r="T1370" s="8"/>
      <c r="AB1370" s="37"/>
      <c r="AC1370" s="1"/>
      <c r="AD1370" s="1"/>
      <c r="AH1370" s="179" t="s">
        <v>2700</v>
      </c>
    </row>
    <row r="1371" spans="2:34" ht="14.45" customHeight="1">
      <c r="B1371" s="33"/>
      <c r="C1371" s="45"/>
      <c r="D1371" s="41" t="s">
        <v>2704</v>
      </c>
      <c r="E1371" s="36" t="s">
        <v>2705</v>
      </c>
      <c r="F1371" s="42">
        <v>5</v>
      </c>
      <c r="G1371" s="42" t="s">
        <v>65</v>
      </c>
      <c r="H1371" s="136"/>
      <c r="I1371" s="76"/>
      <c r="J1371" s="51"/>
      <c r="K1371" s="42" t="s">
        <v>35</v>
      </c>
      <c r="L1371" s="39">
        <v>5</v>
      </c>
      <c r="M1371" s="150">
        <v>497.99999999999994</v>
      </c>
      <c r="N1371" s="154">
        <v>391.428</v>
      </c>
      <c r="O1371" s="32"/>
      <c r="P1371" s="154">
        <f t="shared" si="82"/>
        <v>0</v>
      </c>
      <c r="Q1371" s="6" t="s">
        <v>24</v>
      </c>
      <c r="R1371" s="7">
        <f t="shared" si="83"/>
        <v>0</v>
      </c>
      <c r="S1371" s="8"/>
      <c r="T1371" s="8"/>
      <c r="AB1371" s="37"/>
      <c r="AC1371" s="1"/>
      <c r="AD1371" s="1"/>
      <c r="AH1371" s="179" t="s">
        <v>2703</v>
      </c>
    </row>
    <row r="1372" spans="2:34" ht="14.45" customHeight="1">
      <c r="B1372" s="33"/>
      <c r="C1372" s="45"/>
      <c r="D1372" s="41" t="s">
        <v>2707</v>
      </c>
      <c r="E1372" s="36" t="s">
        <v>2708</v>
      </c>
      <c r="F1372" s="42">
        <v>5</v>
      </c>
      <c r="G1372" s="42" t="s">
        <v>65</v>
      </c>
      <c r="H1372" s="136"/>
      <c r="I1372" s="77"/>
      <c r="J1372" s="128"/>
      <c r="K1372" s="42" t="s">
        <v>35</v>
      </c>
      <c r="L1372" s="39">
        <v>5</v>
      </c>
      <c r="M1372" s="150">
        <v>497.99999999999994</v>
      </c>
      <c r="N1372" s="154">
        <v>391.428</v>
      </c>
      <c r="O1372" s="32"/>
      <c r="P1372" s="154">
        <f t="shared" si="82"/>
        <v>0</v>
      </c>
      <c r="Q1372" s="6" t="s">
        <v>24</v>
      </c>
      <c r="R1372" s="7">
        <f t="shared" si="83"/>
        <v>0</v>
      </c>
      <c r="S1372" s="8"/>
      <c r="T1372" s="8"/>
      <c r="AB1372" s="37"/>
      <c r="AC1372" s="1"/>
      <c r="AD1372" s="1"/>
      <c r="AH1372" s="179" t="s">
        <v>2706</v>
      </c>
    </row>
    <row r="1373" spans="2:34" ht="14.45" customHeight="1">
      <c r="B1373" s="33" t="s">
        <v>4697</v>
      </c>
      <c r="C1373" s="49" t="s">
        <v>59</v>
      </c>
      <c r="D1373" s="41" t="s">
        <v>2710</v>
      </c>
      <c r="E1373" s="36" t="s">
        <v>2711</v>
      </c>
      <c r="F1373" s="42">
        <v>5</v>
      </c>
      <c r="G1373" s="42" t="s">
        <v>65</v>
      </c>
      <c r="H1373" s="136"/>
      <c r="I1373" s="76"/>
      <c r="J1373" s="51"/>
      <c r="K1373" s="42" t="s">
        <v>35</v>
      </c>
      <c r="L1373" s="39">
        <v>5</v>
      </c>
      <c r="M1373" s="150">
        <v>497.99999999999994</v>
      </c>
      <c r="N1373" s="154">
        <v>391.428</v>
      </c>
      <c r="O1373" s="32"/>
      <c r="P1373" s="154">
        <f t="shared" si="82"/>
        <v>0</v>
      </c>
      <c r="Q1373" s="6" t="s">
        <v>24</v>
      </c>
      <c r="R1373" s="7">
        <f t="shared" si="83"/>
        <v>0</v>
      </c>
      <c r="S1373" s="8"/>
      <c r="T1373" s="8"/>
      <c r="AB1373" s="37"/>
      <c r="AC1373" s="1"/>
      <c r="AD1373" s="1"/>
      <c r="AH1373" s="179" t="s">
        <v>2709</v>
      </c>
    </row>
    <row r="1374" spans="2:34" ht="14.45" customHeight="1">
      <c r="B1374" s="33" t="s">
        <v>4698</v>
      </c>
      <c r="C1374" s="49"/>
      <c r="D1374" s="34" t="s">
        <v>2713</v>
      </c>
      <c r="E1374" s="34" t="s">
        <v>2714</v>
      </c>
      <c r="F1374" s="42">
        <v>13</v>
      </c>
      <c r="G1374" s="73" t="s">
        <v>273</v>
      </c>
      <c r="H1374" s="136"/>
      <c r="I1374" s="77"/>
      <c r="J1374" s="128"/>
      <c r="K1374" s="42" t="s">
        <v>120</v>
      </c>
      <c r="L1374" s="39">
        <v>1</v>
      </c>
      <c r="M1374" s="151">
        <v>513</v>
      </c>
      <c r="N1374" s="154">
        <v>445</v>
      </c>
      <c r="O1374" s="32"/>
      <c r="P1374" s="154">
        <f t="shared" si="82"/>
        <v>0</v>
      </c>
      <c r="Q1374" s="6" t="s">
        <v>24</v>
      </c>
      <c r="R1374" s="7">
        <f t="shared" si="83"/>
        <v>0</v>
      </c>
      <c r="S1374" s="8"/>
      <c r="T1374" s="8"/>
      <c r="AB1374" s="37"/>
      <c r="AC1374" s="1"/>
      <c r="AD1374" s="1"/>
      <c r="AH1374" s="179" t="s">
        <v>2712</v>
      </c>
    </row>
    <row r="1375" spans="2:34" ht="14.45" customHeight="1">
      <c r="B1375" s="33" t="s">
        <v>4699</v>
      </c>
      <c r="C1375" s="49" t="s">
        <v>59</v>
      </c>
      <c r="D1375" s="34" t="s">
        <v>2716</v>
      </c>
      <c r="E1375" s="34" t="s">
        <v>2717</v>
      </c>
      <c r="F1375" s="42">
        <v>13</v>
      </c>
      <c r="G1375" s="73" t="s">
        <v>273</v>
      </c>
      <c r="H1375" s="136"/>
      <c r="I1375" s="76"/>
      <c r="J1375" s="51"/>
      <c r="K1375" s="42" t="s">
        <v>120</v>
      </c>
      <c r="L1375" s="39">
        <v>1</v>
      </c>
      <c r="M1375" s="151">
        <v>495</v>
      </c>
      <c r="N1375" s="154">
        <v>430</v>
      </c>
      <c r="O1375" s="32"/>
      <c r="P1375" s="154">
        <f t="shared" si="82"/>
        <v>0</v>
      </c>
      <c r="Q1375" s="6" t="s">
        <v>24</v>
      </c>
      <c r="R1375" s="7">
        <f t="shared" si="83"/>
        <v>0</v>
      </c>
      <c r="S1375" s="8"/>
      <c r="T1375" s="8"/>
      <c r="AB1375" s="37"/>
      <c r="AC1375" s="1"/>
      <c r="AD1375" s="1"/>
      <c r="AH1375" s="179" t="s">
        <v>2715</v>
      </c>
    </row>
    <row r="1376" spans="2:34" ht="14.45" customHeight="1">
      <c r="B1376" s="33" t="s">
        <v>4700</v>
      </c>
      <c r="C1376" s="49" t="s">
        <v>59</v>
      </c>
      <c r="D1376" s="34" t="s">
        <v>2719</v>
      </c>
      <c r="E1376" s="34" t="s">
        <v>2720</v>
      </c>
      <c r="F1376" s="42">
        <v>13</v>
      </c>
      <c r="G1376" s="73" t="s">
        <v>273</v>
      </c>
      <c r="H1376" s="136"/>
      <c r="I1376" s="76"/>
      <c r="J1376" s="51"/>
      <c r="K1376" s="42" t="s">
        <v>120</v>
      </c>
      <c r="L1376" s="39">
        <v>1</v>
      </c>
      <c r="M1376" s="151">
        <v>438</v>
      </c>
      <c r="N1376" s="154">
        <v>380</v>
      </c>
      <c r="O1376" s="32"/>
      <c r="P1376" s="154">
        <f t="shared" si="82"/>
        <v>0</v>
      </c>
      <c r="Q1376" s="6" t="s">
        <v>24</v>
      </c>
      <c r="R1376" s="7">
        <f t="shared" si="83"/>
        <v>0</v>
      </c>
      <c r="S1376" s="8"/>
      <c r="T1376" s="8"/>
      <c r="AB1376" s="37"/>
      <c r="AC1376" s="1"/>
      <c r="AD1376" s="1"/>
      <c r="AH1376" s="179" t="s">
        <v>2718</v>
      </c>
    </row>
    <row r="1377" spans="2:34" ht="14.45" customHeight="1">
      <c r="B1377" s="33" t="s">
        <v>4701</v>
      </c>
      <c r="C1377" s="49"/>
      <c r="D1377" s="34" t="s">
        <v>2722</v>
      </c>
      <c r="E1377" s="34" t="s">
        <v>2723</v>
      </c>
      <c r="F1377" s="42">
        <v>13</v>
      </c>
      <c r="G1377" s="73" t="s">
        <v>273</v>
      </c>
      <c r="H1377" s="136"/>
      <c r="I1377" s="76"/>
      <c r="J1377" s="51"/>
      <c r="K1377" s="42" t="s">
        <v>120</v>
      </c>
      <c r="L1377" s="39">
        <v>1</v>
      </c>
      <c r="M1377" s="151">
        <v>560</v>
      </c>
      <c r="N1377" s="154">
        <v>485</v>
      </c>
      <c r="O1377" s="32"/>
      <c r="P1377" s="154">
        <f t="shared" si="82"/>
        <v>0</v>
      </c>
      <c r="Q1377" s="6" t="s">
        <v>24</v>
      </c>
      <c r="R1377" s="7">
        <f t="shared" si="83"/>
        <v>0</v>
      </c>
      <c r="S1377" s="8"/>
      <c r="T1377" s="8"/>
      <c r="AB1377" s="37"/>
      <c r="AC1377" s="1"/>
      <c r="AD1377" s="1"/>
      <c r="AH1377" s="179" t="s">
        <v>2721</v>
      </c>
    </row>
    <row r="1378" spans="2:34" ht="14.45" customHeight="1">
      <c r="B1378" s="33" t="s">
        <v>4701</v>
      </c>
      <c r="C1378" s="40"/>
      <c r="D1378" s="41" t="s">
        <v>2724</v>
      </c>
      <c r="E1378" s="41" t="s">
        <v>2725</v>
      </c>
      <c r="F1378" s="42">
        <v>13</v>
      </c>
      <c r="G1378" s="39" t="s">
        <v>273</v>
      </c>
      <c r="H1378" s="136"/>
      <c r="I1378" s="78"/>
      <c r="J1378" s="39"/>
      <c r="K1378" s="39" t="s">
        <v>120</v>
      </c>
      <c r="L1378" s="43">
        <v>1</v>
      </c>
      <c r="M1378" s="151">
        <v>560</v>
      </c>
      <c r="N1378" s="154">
        <v>485</v>
      </c>
      <c r="O1378" s="32"/>
      <c r="P1378" s="154">
        <f t="shared" si="82"/>
        <v>0</v>
      </c>
      <c r="Q1378" s="6" t="s">
        <v>24</v>
      </c>
      <c r="R1378" s="7">
        <f t="shared" si="83"/>
        <v>0</v>
      </c>
      <c r="S1378" s="8"/>
      <c r="T1378" s="8"/>
      <c r="AB1378" s="37"/>
      <c r="AC1378" s="1"/>
      <c r="AD1378" s="1"/>
      <c r="AH1378" s="179" t="s">
        <v>2721</v>
      </c>
    </row>
    <row r="1379" spans="2:34" s="47" customFormat="1" ht="14.45" customHeight="1">
      <c r="B1379" s="33" t="s">
        <v>4702</v>
      </c>
      <c r="C1379" s="40"/>
      <c r="D1379" s="41" t="s">
        <v>2727</v>
      </c>
      <c r="E1379" s="41" t="s">
        <v>2728</v>
      </c>
      <c r="F1379" s="42">
        <v>13</v>
      </c>
      <c r="G1379" s="39" t="s">
        <v>273</v>
      </c>
      <c r="H1379" s="136"/>
      <c r="I1379" s="78"/>
      <c r="J1379" s="39"/>
      <c r="K1379" s="39" t="s">
        <v>120</v>
      </c>
      <c r="L1379" s="43">
        <v>1</v>
      </c>
      <c r="M1379" s="151">
        <v>438</v>
      </c>
      <c r="N1379" s="154">
        <v>380</v>
      </c>
      <c r="O1379" s="32"/>
      <c r="P1379" s="154">
        <f t="shared" si="82"/>
        <v>0</v>
      </c>
      <c r="Q1379" s="55" t="s">
        <v>24</v>
      </c>
      <c r="R1379" s="56">
        <f t="shared" si="83"/>
        <v>0</v>
      </c>
      <c r="AH1379" s="179" t="s">
        <v>2726</v>
      </c>
    </row>
    <row r="1380" spans="2:34" ht="14.45" customHeight="1">
      <c r="B1380" s="33" t="s">
        <v>4703</v>
      </c>
      <c r="C1380" s="49" t="s">
        <v>59</v>
      </c>
      <c r="D1380" s="34" t="s">
        <v>2730</v>
      </c>
      <c r="E1380" s="34" t="s">
        <v>2731</v>
      </c>
      <c r="F1380" s="42">
        <v>13</v>
      </c>
      <c r="G1380" s="73" t="s">
        <v>273</v>
      </c>
      <c r="H1380" s="136"/>
      <c r="I1380" s="77"/>
      <c r="J1380" s="128"/>
      <c r="K1380" s="42" t="s">
        <v>120</v>
      </c>
      <c r="L1380" s="39">
        <v>1</v>
      </c>
      <c r="M1380" s="151">
        <v>438</v>
      </c>
      <c r="N1380" s="154">
        <v>380</v>
      </c>
      <c r="O1380" s="32"/>
      <c r="P1380" s="154">
        <f t="shared" si="82"/>
        <v>0</v>
      </c>
      <c r="Q1380" s="6" t="s">
        <v>24</v>
      </c>
      <c r="R1380" s="7">
        <f t="shared" si="83"/>
        <v>0</v>
      </c>
      <c r="S1380" s="8"/>
      <c r="T1380" s="8"/>
      <c r="AB1380" s="37"/>
      <c r="AC1380" s="1"/>
      <c r="AD1380" s="1"/>
      <c r="AH1380" s="179" t="s">
        <v>2729</v>
      </c>
    </row>
    <row r="1381" spans="2:34" ht="14.45" customHeight="1">
      <c r="B1381" s="33" t="s">
        <v>5422</v>
      </c>
      <c r="C1381" s="49"/>
      <c r="D1381" s="34" t="s">
        <v>5454</v>
      </c>
      <c r="E1381" s="34" t="s">
        <v>5440</v>
      </c>
      <c r="F1381" s="33">
        <v>17</v>
      </c>
      <c r="G1381" s="33" t="s">
        <v>62</v>
      </c>
      <c r="H1381" s="136"/>
      <c r="I1381" s="77"/>
      <c r="J1381" s="42"/>
      <c r="K1381" s="42" t="s">
        <v>120</v>
      </c>
      <c r="L1381" s="39">
        <v>1</v>
      </c>
      <c r="M1381" s="151">
        <v>773</v>
      </c>
      <c r="N1381" s="154">
        <v>670</v>
      </c>
      <c r="O1381" s="32"/>
      <c r="P1381" s="154">
        <f t="shared" si="82"/>
        <v>0</v>
      </c>
      <c r="Q1381" s="6" t="s">
        <v>24</v>
      </c>
      <c r="R1381" s="7">
        <f t="shared" si="83"/>
        <v>0</v>
      </c>
      <c r="S1381" s="8"/>
      <c r="T1381" s="8"/>
      <c r="AB1381" s="37"/>
      <c r="AC1381" s="1"/>
      <c r="AD1381" s="1"/>
      <c r="AH1381" s="179" t="s">
        <v>5405</v>
      </c>
    </row>
    <row r="1382" spans="2:34" ht="14.45" customHeight="1">
      <c r="B1382" s="33" t="s">
        <v>4704</v>
      </c>
      <c r="C1382" s="49"/>
      <c r="D1382" s="34" t="s">
        <v>2733</v>
      </c>
      <c r="E1382" s="34" t="s">
        <v>2734</v>
      </c>
      <c r="F1382" s="42">
        <v>13</v>
      </c>
      <c r="G1382" s="73" t="s">
        <v>273</v>
      </c>
      <c r="H1382" s="136"/>
      <c r="I1382" s="100"/>
      <c r="J1382" s="127"/>
      <c r="K1382" s="42" t="s">
        <v>120</v>
      </c>
      <c r="L1382" s="39">
        <v>1</v>
      </c>
      <c r="M1382" s="151">
        <v>438</v>
      </c>
      <c r="N1382" s="154">
        <v>380</v>
      </c>
      <c r="O1382" s="32"/>
      <c r="P1382" s="154">
        <f t="shared" si="82"/>
        <v>0</v>
      </c>
      <c r="Q1382" s="6" t="s">
        <v>24</v>
      </c>
      <c r="R1382" s="7">
        <f t="shared" si="83"/>
        <v>0</v>
      </c>
      <c r="S1382" s="8"/>
      <c r="T1382" s="8"/>
      <c r="AB1382" s="37"/>
      <c r="AC1382" s="1"/>
      <c r="AD1382" s="1"/>
      <c r="AH1382" s="179" t="s">
        <v>2732</v>
      </c>
    </row>
    <row r="1383" spans="2:34" ht="14.45" customHeight="1">
      <c r="B1383" s="33" t="s">
        <v>4705</v>
      </c>
      <c r="C1383" s="49"/>
      <c r="D1383" s="34" t="s">
        <v>2736</v>
      </c>
      <c r="E1383" s="34" t="s">
        <v>2737</v>
      </c>
      <c r="F1383" s="42">
        <v>9</v>
      </c>
      <c r="G1383" s="42" t="s">
        <v>326</v>
      </c>
      <c r="H1383" s="136"/>
      <c r="I1383" s="76"/>
      <c r="J1383" s="51"/>
      <c r="K1383" s="42" t="s">
        <v>120</v>
      </c>
      <c r="L1383" s="39">
        <v>1</v>
      </c>
      <c r="M1383" s="151">
        <v>402</v>
      </c>
      <c r="N1383" s="154">
        <v>350</v>
      </c>
      <c r="O1383" s="32"/>
      <c r="P1383" s="154">
        <f t="shared" si="82"/>
        <v>0</v>
      </c>
      <c r="Q1383" s="6" t="s">
        <v>24</v>
      </c>
      <c r="R1383" s="7">
        <f t="shared" si="83"/>
        <v>0</v>
      </c>
      <c r="S1383" s="8"/>
      <c r="T1383" s="8"/>
      <c r="AB1383" s="37"/>
      <c r="AC1383" s="1"/>
      <c r="AD1383" s="1"/>
      <c r="AH1383" s="179" t="s">
        <v>2735</v>
      </c>
    </row>
    <row r="1384" spans="2:34" ht="14.45" customHeight="1">
      <c r="B1384" s="33" t="s">
        <v>4706</v>
      </c>
      <c r="C1384" s="49" t="s">
        <v>59</v>
      </c>
      <c r="D1384" s="34" t="s">
        <v>2739</v>
      </c>
      <c r="E1384" s="34" t="s">
        <v>2740</v>
      </c>
      <c r="F1384" s="42">
        <v>13</v>
      </c>
      <c r="G1384" s="73" t="s">
        <v>273</v>
      </c>
      <c r="H1384" s="136"/>
      <c r="I1384" s="77"/>
      <c r="J1384" s="128"/>
      <c r="K1384" s="42" t="s">
        <v>120</v>
      </c>
      <c r="L1384" s="39">
        <v>1</v>
      </c>
      <c r="M1384" s="151">
        <v>495</v>
      </c>
      <c r="N1384" s="154">
        <v>430</v>
      </c>
      <c r="O1384" s="32"/>
      <c r="P1384" s="154">
        <f t="shared" si="82"/>
        <v>0</v>
      </c>
      <c r="Q1384" s="6" t="s">
        <v>24</v>
      </c>
      <c r="R1384" s="7">
        <f t="shared" si="83"/>
        <v>0</v>
      </c>
      <c r="S1384" s="8"/>
      <c r="T1384" s="8"/>
      <c r="AB1384" s="37"/>
      <c r="AC1384" s="1"/>
      <c r="AD1384" s="1"/>
      <c r="AH1384" s="179" t="s">
        <v>2738</v>
      </c>
    </row>
    <row r="1385" spans="2:34" ht="14.45" customHeight="1">
      <c r="B1385" s="33" t="s">
        <v>4707</v>
      </c>
      <c r="C1385" s="49"/>
      <c r="D1385" s="34" t="s">
        <v>2742</v>
      </c>
      <c r="E1385" s="34" t="s">
        <v>2743</v>
      </c>
      <c r="F1385" s="42">
        <v>13</v>
      </c>
      <c r="G1385" s="73" t="s">
        <v>273</v>
      </c>
      <c r="H1385" s="136"/>
      <c r="I1385" s="76"/>
      <c r="J1385" s="51"/>
      <c r="K1385" s="42" t="s">
        <v>120</v>
      </c>
      <c r="L1385" s="39">
        <v>1</v>
      </c>
      <c r="M1385" s="151">
        <v>438</v>
      </c>
      <c r="N1385" s="154">
        <v>380</v>
      </c>
      <c r="O1385" s="32"/>
      <c r="P1385" s="154">
        <f t="shared" si="82"/>
        <v>0</v>
      </c>
      <c r="Q1385" s="6" t="s">
        <v>24</v>
      </c>
      <c r="R1385" s="7">
        <f t="shared" si="83"/>
        <v>0</v>
      </c>
      <c r="S1385" s="8"/>
      <c r="T1385" s="8"/>
      <c r="AB1385" s="37"/>
      <c r="AC1385" s="1"/>
      <c r="AD1385" s="1"/>
      <c r="AH1385" s="179" t="s">
        <v>2741</v>
      </c>
    </row>
    <row r="1386" spans="2:34" ht="14.45" customHeight="1">
      <c r="B1386" s="33" t="s">
        <v>5423</v>
      </c>
      <c r="C1386" s="49"/>
      <c r="D1386" s="34" t="s">
        <v>2742</v>
      </c>
      <c r="E1386" s="34" t="s">
        <v>2743</v>
      </c>
      <c r="F1386" s="33">
        <v>15</v>
      </c>
      <c r="G1386" s="33" t="s">
        <v>40</v>
      </c>
      <c r="H1386" s="136"/>
      <c r="I1386" s="77"/>
      <c r="J1386" s="42"/>
      <c r="K1386" s="42" t="s">
        <v>120</v>
      </c>
      <c r="L1386" s="39">
        <v>1</v>
      </c>
      <c r="M1386" s="151">
        <v>620</v>
      </c>
      <c r="N1386" s="154">
        <v>535</v>
      </c>
      <c r="O1386" s="32"/>
      <c r="P1386" s="154">
        <f t="shared" si="82"/>
        <v>0</v>
      </c>
      <c r="Q1386" s="6" t="s">
        <v>24</v>
      </c>
      <c r="R1386" s="7">
        <f t="shared" si="83"/>
        <v>0</v>
      </c>
      <c r="S1386" s="8"/>
      <c r="T1386" s="8"/>
      <c r="AB1386" s="37"/>
      <c r="AC1386" s="1"/>
      <c r="AD1386" s="1"/>
      <c r="AH1386" s="179" t="s">
        <v>5406</v>
      </c>
    </row>
    <row r="1387" spans="2:34" ht="14.45" customHeight="1">
      <c r="B1387" s="33" t="s">
        <v>4708</v>
      </c>
      <c r="C1387" s="40"/>
      <c r="D1387" s="41" t="s">
        <v>2745</v>
      </c>
      <c r="E1387" s="41" t="s">
        <v>2746</v>
      </c>
      <c r="F1387" s="33">
        <v>12</v>
      </c>
      <c r="G1387" s="39" t="s">
        <v>2617</v>
      </c>
      <c r="H1387" s="136"/>
      <c r="I1387" s="78"/>
      <c r="J1387" s="39"/>
      <c r="K1387" s="39" t="s">
        <v>120</v>
      </c>
      <c r="L1387" s="43">
        <v>1</v>
      </c>
      <c r="M1387" s="151">
        <v>430</v>
      </c>
      <c r="N1387" s="154">
        <v>375</v>
      </c>
      <c r="O1387" s="32"/>
      <c r="P1387" s="154">
        <f t="shared" si="82"/>
        <v>0</v>
      </c>
      <c r="Q1387" s="6" t="s">
        <v>24</v>
      </c>
      <c r="R1387" s="7">
        <f t="shared" si="83"/>
        <v>0</v>
      </c>
      <c r="S1387" s="8"/>
      <c r="T1387" s="8"/>
      <c r="AB1387" s="37"/>
      <c r="AC1387" s="1"/>
      <c r="AD1387" s="1"/>
      <c r="AH1387" s="179" t="s">
        <v>2744</v>
      </c>
    </row>
    <row r="1388" spans="2:34" s="47" customFormat="1" ht="14.45" customHeight="1">
      <c r="B1388" s="33" t="s">
        <v>4709</v>
      </c>
      <c r="C1388" s="45"/>
      <c r="D1388" s="88" t="s">
        <v>2748</v>
      </c>
      <c r="E1388" s="88" t="s">
        <v>2749</v>
      </c>
      <c r="F1388" s="42">
        <v>5</v>
      </c>
      <c r="G1388" s="42" t="s">
        <v>65</v>
      </c>
      <c r="H1388" s="136"/>
      <c r="I1388" s="76"/>
      <c r="J1388" s="51"/>
      <c r="K1388" s="42" t="s">
        <v>29</v>
      </c>
      <c r="L1388" s="39">
        <v>5</v>
      </c>
      <c r="M1388" s="150">
        <v>715.49278525080638</v>
      </c>
      <c r="N1388" s="154">
        <v>562.37732920713381</v>
      </c>
      <c r="O1388" s="32"/>
      <c r="P1388" s="154">
        <f t="shared" si="82"/>
        <v>0</v>
      </c>
      <c r="Q1388" s="55" t="s">
        <v>24</v>
      </c>
      <c r="R1388" s="56">
        <f t="shared" si="83"/>
        <v>0</v>
      </c>
      <c r="AH1388" s="179" t="s">
        <v>2747</v>
      </c>
    </row>
    <row r="1389" spans="2:34" ht="14.45" customHeight="1">
      <c r="B1389" s="33" t="s">
        <v>4710</v>
      </c>
      <c r="C1389" s="45"/>
      <c r="D1389" s="88" t="s">
        <v>2751</v>
      </c>
      <c r="E1389" s="88" t="s">
        <v>2752</v>
      </c>
      <c r="F1389" s="42">
        <v>5</v>
      </c>
      <c r="G1389" s="42" t="s">
        <v>65</v>
      </c>
      <c r="H1389" s="136"/>
      <c r="I1389" s="76"/>
      <c r="J1389" s="51"/>
      <c r="K1389" s="42" t="s">
        <v>29</v>
      </c>
      <c r="L1389" s="39">
        <v>5</v>
      </c>
      <c r="M1389" s="150">
        <v>715.49278525080638</v>
      </c>
      <c r="N1389" s="154">
        <v>562.37732920713381</v>
      </c>
      <c r="O1389" s="32"/>
      <c r="P1389" s="154">
        <f t="shared" si="82"/>
        <v>0</v>
      </c>
      <c r="Q1389" s="26" t="s">
        <v>36</v>
      </c>
      <c r="R1389" s="26"/>
      <c r="S1389" s="8"/>
      <c r="T1389" s="8"/>
      <c r="AB1389" s="37"/>
      <c r="AC1389" s="1"/>
      <c r="AD1389" s="1"/>
      <c r="AH1389" s="179" t="s">
        <v>2750</v>
      </c>
    </row>
    <row r="1390" spans="2:34" ht="14.45" customHeight="1">
      <c r="B1390" s="33" t="s">
        <v>4711</v>
      </c>
      <c r="C1390" s="49"/>
      <c r="D1390" s="34" t="s">
        <v>2754</v>
      </c>
      <c r="E1390" s="34" t="s">
        <v>2755</v>
      </c>
      <c r="F1390" s="33">
        <v>24</v>
      </c>
      <c r="G1390" s="73" t="s">
        <v>118</v>
      </c>
      <c r="H1390" s="73" t="s">
        <v>542</v>
      </c>
      <c r="I1390" s="77"/>
      <c r="J1390" s="128"/>
      <c r="K1390" s="42" t="s">
        <v>120</v>
      </c>
      <c r="L1390" s="39">
        <v>1</v>
      </c>
      <c r="M1390" s="151">
        <v>2759</v>
      </c>
      <c r="N1390" s="154">
        <v>2390</v>
      </c>
      <c r="O1390" s="32"/>
      <c r="P1390" s="154">
        <f t="shared" si="82"/>
        <v>0</v>
      </c>
      <c r="Q1390" s="6" t="s">
        <v>24</v>
      </c>
      <c r="R1390" s="7">
        <f>O1390*M1390</f>
        <v>0</v>
      </c>
      <c r="S1390" s="8"/>
      <c r="T1390" s="8"/>
      <c r="AB1390" s="37"/>
      <c r="AC1390" s="1"/>
      <c r="AD1390" s="1"/>
      <c r="AH1390" s="179" t="s">
        <v>2753</v>
      </c>
    </row>
    <row r="1391" spans="2:34" ht="14.45" customHeight="1">
      <c r="B1391" s="33" t="s">
        <v>4712</v>
      </c>
      <c r="C1391" s="49"/>
      <c r="D1391" s="34" t="s">
        <v>2754</v>
      </c>
      <c r="E1391" s="34" t="s">
        <v>2755</v>
      </c>
      <c r="F1391" s="33">
        <v>24</v>
      </c>
      <c r="G1391" s="73" t="s">
        <v>118</v>
      </c>
      <c r="H1391" s="73" t="s">
        <v>1852</v>
      </c>
      <c r="I1391" s="76"/>
      <c r="J1391" s="51"/>
      <c r="K1391" s="42" t="s">
        <v>120</v>
      </c>
      <c r="L1391" s="39">
        <v>1</v>
      </c>
      <c r="M1391" s="151">
        <v>4775</v>
      </c>
      <c r="N1391" s="154">
        <v>4140</v>
      </c>
      <c r="O1391" s="32"/>
      <c r="P1391" s="154">
        <f t="shared" si="82"/>
        <v>0</v>
      </c>
      <c r="Q1391" s="6" t="s">
        <v>24</v>
      </c>
      <c r="R1391" s="7">
        <f>O1391*M1391</f>
        <v>0</v>
      </c>
      <c r="S1391" s="8"/>
      <c r="T1391" s="8"/>
      <c r="AB1391" s="37"/>
      <c r="AC1391" s="1"/>
      <c r="AD1391" s="1"/>
      <c r="AH1391" s="179" t="s">
        <v>2756</v>
      </c>
    </row>
    <row r="1392" spans="2:34" ht="14.45" customHeight="1">
      <c r="B1392" s="33" t="s">
        <v>4713</v>
      </c>
      <c r="C1392" s="49"/>
      <c r="D1392" s="34" t="s">
        <v>2758</v>
      </c>
      <c r="E1392" s="34" t="s">
        <v>2759</v>
      </c>
      <c r="F1392" s="42">
        <v>13</v>
      </c>
      <c r="G1392" s="73" t="s">
        <v>273</v>
      </c>
      <c r="H1392" s="73" t="s">
        <v>3141</v>
      </c>
      <c r="I1392" s="76"/>
      <c r="J1392" s="51"/>
      <c r="K1392" s="42" t="s">
        <v>120</v>
      </c>
      <c r="L1392" s="39">
        <v>1</v>
      </c>
      <c r="M1392" s="151">
        <v>576</v>
      </c>
      <c r="N1392" s="154">
        <v>500</v>
      </c>
      <c r="O1392" s="32"/>
      <c r="P1392" s="154">
        <f t="shared" si="82"/>
        <v>0</v>
      </c>
      <c r="Q1392" s="6" t="s">
        <v>24</v>
      </c>
      <c r="R1392" s="7">
        <f>O1392*M1392</f>
        <v>0</v>
      </c>
      <c r="S1392" s="8"/>
      <c r="T1392" s="8"/>
      <c r="AB1392" s="37"/>
      <c r="AC1392" s="1"/>
      <c r="AD1392" s="1"/>
      <c r="AH1392" s="179" t="s">
        <v>2757</v>
      </c>
    </row>
    <row r="1393" spans="2:34" ht="14.45" customHeight="1">
      <c r="B1393" s="33"/>
      <c r="C1393" s="45"/>
      <c r="D1393" s="34" t="s">
        <v>2761</v>
      </c>
      <c r="E1393" s="34" t="s">
        <v>2762</v>
      </c>
      <c r="F1393" s="42">
        <v>14</v>
      </c>
      <c r="G1393" s="42" t="s">
        <v>86</v>
      </c>
      <c r="H1393" s="73" t="s">
        <v>119</v>
      </c>
      <c r="I1393" s="76"/>
      <c r="J1393" s="51"/>
      <c r="K1393" s="42" t="s">
        <v>120</v>
      </c>
      <c r="L1393" s="39">
        <v>1</v>
      </c>
      <c r="M1393" s="151">
        <v>538</v>
      </c>
      <c r="N1393" s="154">
        <v>465</v>
      </c>
      <c r="O1393" s="32"/>
      <c r="P1393" s="154">
        <f t="shared" si="82"/>
        <v>0</v>
      </c>
      <c r="Q1393" s="6" t="s">
        <v>24</v>
      </c>
      <c r="R1393" s="7">
        <f>O1393*M1393</f>
        <v>0</v>
      </c>
      <c r="S1393" s="8"/>
      <c r="T1393" s="8"/>
      <c r="AB1393" s="37"/>
      <c r="AC1393" s="1"/>
      <c r="AD1393" s="1"/>
      <c r="AH1393" s="179" t="s">
        <v>2760</v>
      </c>
    </row>
    <row r="1394" spans="2:34" ht="14.45" customHeight="1">
      <c r="B1394" s="33"/>
      <c r="C1394" s="45"/>
      <c r="D1394" s="34" t="s">
        <v>2764</v>
      </c>
      <c r="E1394" s="34" t="s">
        <v>2765</v>
      </c>
      <c r="F1394" s="42">
        <v>13</v>
      </c>
      <c r="G1394" s="73" t="s">
        <v>273</v>
      </c>
      <c r="H1394" s="73" t="s">
        <v>728</v>
      </c>
      <c r="I1394" s="77"/>
      <c r="J1394" s="128"/>
      <c r="K1394" s="42" t="s">
        <v>120</v>
      </c>
      <c r="L1394" s="39">
        <v>1</v>
      </c>
      <c r="M1394" s="151">
        <v>416</v>
      </c>
      <c r="N1394" s="154">
        <v>361</v>
      </c>
      <c r="O1394" s="32"/>
      <c r="P1394" s="154">
        <f t="shared" si="82"/>
        <v>0</v>
      </c>
      <c r="Q1394" s="6" t="s">
        <v>24</v>
      </c>
      <c r="R1394" s="7">
        <f>O1394*M1394</f>
        <v>0</v>
      </c>
      <c r="S1394" s="8"/>
      <c r="T1394" s="8"/>
      <c r="AB1394" s="37"/>
      <c r="AC1394" s="1"/>
      <c r="AD1394" s="1"/>
      <c r="AH1394" s="179" t="s">
        <v>2763</v>
      </c>
    </row>
    <row r="1395" spans="2:34" s="47" customFormat="1" ht="14.45" customHeight="1">
      <c r="B1395" s="33" t="s">
        <v>4714</v>
      </c>
      <c r="C1395" s="49"/>
      <c r="D1395" s="34" t="s">
        <v>2767</v>
      </c>
      <c r="E1395" s="34" t="s">
        <v>2768</v>
      </c>
      <c r="F1395" s="42">
        <v>13</v>
      </c>
      <c r="G1395" s="73" t="s">
        <v>273</v>
      </c>
      <c r="H1395" s="136"/>
      <c r="I1395" s="76"/>
      <c r="J1395" s="51"/>
      <c r="K1395" s="42" t="s">
        <v>120</v>
      </c>
      <c r="L1395" s="39">
        <v>1</v>
      </c>
      <c r="M1395" s="151">
        <v>455</v>
      </c>
      <c r="N1395" s="154">
        <v>395</v>
      </c>
      <c r="O1395" s="32"/>
      <c r="P1395" s="154">
        <f t="shared" si="82"/>
        <v>0</v>
      </c>
      <c r="Q1395" s="48" t="s">
        <v>36</v>
      </c>
      <c r="R1395" s="48"/>
      <c r="AH1395" s="179" t="s">
        <v>2766</v>
      </c>
    </row>
    <row r="1396" spans="2:34" s="47" customFormat="1" ht="14.45" customHeight="1">
      <c r="B1396" s="33" t="s">
        <v>4715</v>
      </c>
      <c r="C1396" s="49"/>
      <c r="D1396" s="34" t="s">
        <v>2770</v>
      </c>
      <c r="E1396" s="34" t="s">
        <v>2771</v>
      </c>
      <c r="F1396" s="42">
        <v>13</v>
      </c>
      <c r="G1396" s="73" t="s">
        <v>273</v>
      </c>
      <c r="H1396" s="136"/>
      <c r="I1396" s="76"/>
      <c r="J1396" s="51"/>
      <c r="K1396" s="42" t="s">
        <v>120</v>
      </c>
      <c r="L1396" s="39">
        <v>1</v>
      </c>
      <c r="M1396" s="151">
        <v>404</v>
      </c>
      <c r="N1396" s="154">
        <v>350</v>
      </c>
      <c r="O1396" s="32"/>
      <c r="P1396" s="154">
        <f t="shared" si="82"/>
        <v>0</v>
      </c>
      <c r="Q1396" s="55" t="s">
        <v>24</v>
      </c>
      <c r="R1396" s="56">
        <f t="shared" ref="R1396:R1427" si="84">O1396*M1396</f>
        <v>0</v>
      </c>
      <c r="AH1396" s="179" t="s">
        <v>2769</v>
      </c>
    </row>
    <row r="1397" spans="2:34" ht="28.9" customHeight="1">
      <c r="B1397" s="33" t="s">
        <v>4716</v>
      </c>
      <c r="C1397" s="49"/>
      <c r="D1397" s="34" t="s">
        <v>2773</v>
      </c>
      <c r="E1397" s="34" t="s">
        <v>2774</v>
      </c>
      <c r="F1397" s="42">
        <v>13</v>
      </c>
      <c r="G1397" s="73" t="s">
        <v>273</v>
      </c>
      <c r="H1397" s="136"/>
      <c r="I1397" s="76"/>
      <c r="J1397" s="51"/>
      <c r="K1397" s="42" t="s">
        <v>120</v>
      </c>
      <c r="L1397" s="39">
        <v>1</v>
      </c>
      <c r="M1397" s="151">
        <v>435</v>
      </c>
      <c r="N1397" s="154">
        <v>375</v>
      </c>
      <c r="O1397" s="32"/>
      <c r="P1397" s="154">
        <f t="shared" si="82"/>
        <v>0</v>
      </c>
      <c r="Q1397" s="6" t="s">
        <v>24</v>
      </c>
      <c r="R1397" s="7">
        <f t="shared" si="84"/>
        <v>0</v>
      </c>
      <c r="S1397" s="8"/>
      <c r="T1397" s="8"/>
      <c r="AB1397" s="37"/>
      <c r="AC1397" s="1"/>
      <c r="AD1397" s="1"/>
      <c r="AH1397" s="179" t="s">
        <v>2772</v>
      </c>
    </row>
    <row r="1398" spans="2:34" ht="14.45" customHeight="1">
      <c r="B1398" s="33" t="s">
        <v>4717</v>
      </c>
      <c r="C1398" s="40"/>
      <c r="D1398" s="41" t="s">
        <v>2776</v>
      </c>
      <c r="E1398" s="41" t="s">
        <v>2777</v>
      </c>
      <c r="F1398" s="42">
        <v>11</v>
      </c>
      <c r="G1398" s="39" t="s">
        <v>5679</v>
      </c>
      <c r="H1398" s="39" t="s">
        <v>2778</v>
      </c>
      <c r="I1398" s="78"/>
      <c r="J1398" s="39"/>
      <c r="K1398" s="39" t="s">
        <v>120</v>
      </c>
      <c r="L1398" s="43">
        <v>1</v>
      </c>
      <c r="M1398" s="151">
        <v>450</v>
      </c>
      <c r="N1398" s="154">
        <v>390</v>
      </c>
      <c r="O1398" s="32"/>
      <c r="P1398" s="154">
        <f t="shared" si="82"/>
        <v>0</v>
      </c>
      <c r="Q1398" s="6" t="s">
        <v>24</v>
      </c>
      <c r="R1398" s="7">
        <f t="shared" si="84"/>
        <v>0</v>
      </c>
      <c r="S1398" s="8"/>
      <c r="T1398" s="8"/>
      <c r="AB1398" s="37"/>
      <c r="AC1398" s="1"/>
      <c r="AD1398" s="1"/>
      <c r="AH1398" s="179" t="s">
        <v>2775</v>
      </c>
    </row>
    <row r="1399" spans="2:34" s="47" customFormat="1" ht="14.45" customHeight="1">
      <c r="B1399" s="33" t="s">
        <v>4716</v>
      </c>
      <c r="C1399" s="40"/>
      <c r="D1399" s="41" t="s">
        <v>2776</v>
      </c>
      <c r="E1399" s="41" t="s">
        <v>2777</v>
      </c>
      <c r="F1399" s="42">
        <v>13</v>
      </c>
      <c r="G1399" s="39" t="s">
        <v>273</v>
      </c>
      <c r="H1399" s="136"/>
      <c r="I1399" s="78"/>
      <c r="J1399" s="39"/>
      <c r="K1399" s="39" t="s">
        <v>120</v>
      </c>
      <c r="L1399" s="43">
        <v>1</v>
      </c>
      <c r="M1399" s="151">
        <v>435</v>
      </c>
      <c r="N1399" s="154">
        <v>375</v>
      </c>
      <c r="O1399" s="32"/>
      <c r="P1399" s="154">
        <f t="shared" si="82"/>
        <v>0</v>
      </c>
      <c r="Q1399" s="55" t="s">
        <v>24</v>
      </c>
      <c r="R1399" s="56">
        <f t="shared" si="84"/>
        <v>0</v>
      </c>
      <c r="AH1399" s="179" t="s">
        <v>2772</v>
      </c>
    </row>
    <row r="1400" spans="2:34" s="47" customFormat="1" ht="28.9" customHeight="1">
      <c r="B1400" s="33"/>
      <c r="C1400" s="45"/>
      <c r="D1400" s="34" t="s">
        <v>2780</v>
      </c>
      <c r="E1400" s="34" t="s">
        <v>2781</v>
      </c>
      <c r="F1400" s="42">
        <v>14</v>
      </c>
      <c r="G1400" s="42" t="s">
        <v>86</v>
      </c>
      <c r="H1400" s="73" t="s">
        <v>208</v>
      </c>
      <c r="I1400" s="77"/>
      <c r="J1400" s="128"/>
      <c r="K1400" s="42" t="s">
        <v>120</v>
      </c>
      <c r="L1400" s="39">
        <v>1</v>
      </c>
      <c r="M1400" s="151">
        <v>537</v>
      </c>
      <c r="N1400" s="154">
        <v>465</v>
      </c>
      <c r="O1400" s="32"/>
      <c r="P1400" s="154">
        <f t="shared" si="82"/>
        <v>0</v>
      </c>
      <c r="Q1400" s="55" t="s">
        <v>24</v>
      </c>
      <c r="R1400" s="56">
        <f t="shared" si="84"/>
        <v>0</v>
      </c>
      <c r="AH1400" s="179" t="s">
        <v>2779</v>
      </c>
    </row>
    <row r="1401" spans="2:34" ht="28.9" customHeight="1">
      <c r="B1401" s="33" t="s">
        <v>4718</v>
      </c>
      <c r="C1401" s="40"/>
      <c r="D1401" s="41" t="s">
        <v>2783</v>
      </c>
      <c r="E1401" s="41" t="s">
        <v>2784</v>
      </c>
      <c r="F1401" s="42">
        <v>11</v>
      </c>
      <c r="G1401" s="39" t="s">
        <v>5679</v>
      </c>
      <c r="H1401" s="39" t="s">
        <v>2778</v>
      </c>
      <c r="I1401" s="78"/>
      <c r="J1401" s="39"/>
      <c r="K1401" s="39" t="s">
        <v>120</v>
      </c>
      <c r="L1401" s="43">
        <v>1</v>
      </c>
      <c r="M1401" s="151">
        <v>456</v>
      </c>
      <c r="N1401" s="154">
        <v>395</v>
      </c>
      <c r="O1401" s="32"/>
      <c r="P1401" s="154">
        <f t="shared" si="82"/>
        <v>0</v>
      </c>
      <c r="Q1401" s="6" t="s">
        <v>24</v>
      </c>
      <c r="R1401" s="7">
        <f t="shared" si="84"/>
        <v>0</v>
      </c>
      <c r="S1401" s="8"/>
      <c r="T1401" s="8"/>
      <c r="AB1401" s="37"/>
      <c r="AC1401" s="1"/>
      <c r="AD1401" s="1"/>
      <c r="AH1401" s="179" t="s">
        <v>2782</v>
      </c>
    </row>
    <row r="1402" spans="2:34" s="47" customFormat="1" ht="28.9" customHeight="1">
      <c r="B1402" s="33" t="s">
        <v>4719</v>
      </c>
      <c r="C1402" s="49"/>
      <c r="D1402" s="34" t="s">
        <v>2786</v>
      </c>
      <c r="E1402" s="34" t="s">
        <v>2787</v>
      </c>
      <c r="F1402" s="42">
        <v>13</v>
      </c>
      <c r="G1402" s="73" t="s">
        <v>273</v>
      </c>
      <c r="H1402" s="136"/>
      <c r="I1402" s="100"/>
      <c r="J1402" s="127"/>
      <c r="K1402" s="42" t="s">
        <v>120</v>
      </c>
      <c r="L1402" s="39">
        <v>1</v>
      </c>
      <c r="M1402" s="151">
        <v>404</v>
      </c>
      <c r="N1402" s="154">
        <v>350</v>
      </c>
      <c r="O1402" s="32"/>
      <c r="P1402" s="154">
        <f t="shared" si="82"/>
        <v>0</v>
      </c>
      <c r="Q1402" s="55" t="s">
        <v>24</v>
      </c>
      <c r="R1402" s="56">
        <f t="shared" si="84"/>
        <v>0</v>
      </c>
      <c r="AH1402" s="179" t="s">
        <v>2785</v>
      </c>
    </row>
    <row r="1403" spans="2:34" s="47" customFormat="1" ht="28.9" customHeight="1">
      <c r="B1403" s="33" t="s">
        <v>4720</v>
      </c>
      <c r="C1403" s="40"/>
      <c r="D1403" s="41" t="s">
        <v>2789</v>
      </c>
      <c r="E1403" s="41" t="s">
        <v>2790</v>
      </c>
      <c r="F1403" s="42">
        <v>11</v>
      </c>
      <c r="G1403" s="39" t="s">
        <v>5679</v>
      </c>
      <c r="H1403" s="39" t="s">
        <v>2778</v>
      </c>
      <c r="I1403" s="78"/>
      <c r="J1403" s="39"/>
      <c r="K1403" s="39" t="s">
        <v>120</v>
      </c>
      <c r="L1403" s="43">
        <v>1</v>
      </c>
      <c r="M1403" s="151">
        <v>450</v>
      </c>
      <c r="N1403" s="154">
        <v>390</v>
      </c>
      <c r="O1403" s="32"/>
      <c r="P1403" s="154">
        <f t="shared" si="82"/>
        <v>0</v>
      </c>
      <c r="Q1403" s="55" t="s">
        <v>24</v>
      </c>
      <c r="R1403" s="56">
        <f t="shared" si="84"/>
        <v>0</v>
      </c>
      <c r="AH1403" s="179" t="s">
        <v>2788</v>
      </c>
    </row>
    <row r="1404" spans="2:34" s="47" customFormat="1" ht="14.45" customHeight="1">
      <c r="B1404" s="33" t="s">
        <v>4721</v>
      </c>
      <c r="C1404" s="49"/>
      <c r="D1404" s="34" t="s">
        <v>2792</v>
      </c>
      <c r="E1404" s="34" t="s">
        <v>2793</v>
      </c>
      <c r="F1404" s="42">
        <v>13</v>
      </c>
      <c r="G1404" s="73" t="s">
        <v>273</v>
      </c>
      <c r="H1404" s="136"/>
      <c r="I1404" s="76"/>
      <c r="J1404" s="51"/>
      <c r="K1404" s="42" t="s">
        <v>120</v>
      </c>
      <c r="L1404" s="39">
        <v>1</v>
      </c>
      <c r="M1404" s="151">
        <v>404</v>
      </c>
      <c r="N1404" s="154">
        <v>350</v>
      </c>
      <c r="O1404" s="32"/>
      <c r="P1404" s="154">
        <f t="shared" si="82"/>
        <v>0</v>
      </c>
      <c r="Q1404" s="55" t="s">
        <v>24</v>
      </c>
      <c r="R1404" s="56">
        <f t="shared" si="84"/>
        <v>0</v>
      </c>
      <c r="AH1404" s="179" t="s">
        <v>2791</v>
      </c>
    </row>
    <row r="1405" spans="2:34" s="47" customFormat="1" ht="14.45" customHeight="1">
      <c r="B1405" s="33" t="s">
        <v>4722</v>
      </c>
      <c r="C1405" s="49"/>
      <c r="D1405" s="34" t="s">
        <v>2795</v>
      </c>
      <c r="E1405" s="34" t="s">
        <v>2796</v>
      </c>
      <c r="F1405" s="42">
        <v>13</v>
      </c>
      <c r="G1405" s="73" t="s">
        <v>273</v>
      </c>
      <c r="H1405" s="136"/>
      <c r="I1405" s="77"/>
      <c r="J1405" s="128"/>
      <c r="K1405" s="42" t="s">
        <v>120</v>
      </c>
      <c r="L1405" s="39">
        <v>1</v>
      </c>
      <c r="M1405" s="151">
        <v>404</v>
      </c>
      <c r="N1405" s="154">
        <v>350</v>
      </c>
      <c r="O1405" s="32"/>
      <c r="P1405" s="154">
        <f t="shared" si="82"/>
        <v>0</v>
      </c>
      <c r="Q1405" s="55" t="s">
        <v>24</v>
      </c>
      <c r="R1405" s="56">
        <f t="shared" si="84"/>
        <v>0</v>
      </c>
      <c r="AH1405" s="179" t="s">
        <v>2794</v>
      </c>
    </row>
    <row r="1406" spans="2:34" s="47" customFormat="1" ht="14.45" customHeight="1">
      <c r="B1406" s="33" t="s">
        <v>4723</v>
      </c>
      <c r="C1406" s="49"/>
      <c r="D1406" s="34" t="s">
        <v>2798</v>
      </c>
      <c r="E1406" s="34" t="s">
        <v>2799</v>
      </c>
      <c r="F1406" s="42">
        <v>13</v>
      </c>
      <c r="G1406" s="73" t="s">
        <v>273</v>
      </c>
      <c r="H1406" s="136"/>
      <c r="I1406" s="76"/>
      <c r="J1406" s="51"/>
      <c r="K1406" s="42" t="s">
        <v>120</v>
      </c>
      <c r="L1406" s="39">
        <v>1</v>
      </c>
      <c r="M1406" s="151">
        <v>420</v>
      </c>
      <c r="N1406" s="154">
        <v>365</v>
      </c>
      <c r="O1406" s="32"/>
      <c r="P1406" s="154">
        <f t="shared" si="82"/>
        <v>0</v>
      </c>
      <c r="Q1406" s="55" t="s">
        <v>24</v>
      </c>
      <c r="R1406" s="56">
        <f t="shared" si="84"/>
        <v>0</v>
      </c>
      <c r="AH1406" s="179" t="s">
        <v>2797</v>
      </c>
    </row>
    <row r="1407" spans="2:34" s="47" customFormat="1" ht="14.45" customHeight="1">
      <c r="B1407" s="33" t="s">
        <v>4724</v>
      </c>
      <c r="C1407" s="49"/>
      <c r="D1407" s="34" t="s">
        <v>2801</v>
      </c>
      <c r="E1407" s="34" t="s">
        <v>2802</v>
      </c>
      <c r="F1407" s="42">
        <v>13</v>
      </c>
      <c r="G1407" s="73" t="s">
        <v>273</v>
      </c>
      <c r="H1407" s="136"/>
      <c r="I1407" s="77"/>
      <c r="J1407" s="128"/>
      <c r="K1407" s="42" t="s">
        <v>120</v>
      </c>
      <c r="L1407" s="39">
        <v>1</v>
      </c>
      <c r="M1407" s="151">
        <v>404</v>
      </c>
      <c r="N1407" s="154">
        <v>350</v>
      </c>
      <c r="O1407" s="32"/>
      <c r="P1407" s="154">
        <f t="shared" si="82"/>
        <v>0</v>
      </c>
      <c r="Q1407" s="55" t="s">
        <v>24</v>
      </c>
      <c r="R1407" s="56">
        <f t="shared" si="84"/>
        <v>0</v>
      </c>
      <c r="AH1407" s="179" t="s">
        <v>2800</v>
      </c>
    </row>
    <row r="1408" spans="2:34" ht="14.45" customHeight="1">
      <c r="B1408" s="33" t="s">
        <v>4725</v>
      </c>
      <c r="C1408" s="49"/>
      <c r="D1408" s="34" t="s">
        <v>2804</v>
      </c>
      <c r="E1408" s="34" t="s">
        <v>2805</v>
      </c>
      <c r="F1408" s="42">
        <v>13</v>
      </c>
      <c r="G1408" s="73" t="s">
        <v>273</v>
      </c>
      <c r="H1408" s="136"/>
      <c r="I1408" s="76"/>
      <c r="J1408" s="51"/>
      <c r="K1408" s="42" t="s">
        <v>120</v>
      </c>
      <c r="L1408" s="39">
        <v>1</v>
      </c>
      <c r="M1408" s="151">
        <v>425</v>
      </c>
      <c r="N1408" s="154">
        <v>365</v>
      </c>
      <c r="O1408" s="32"/>
      <c r="P1408" s="154">
        <f t="shared" si="82"/>
        <v>0</v>
      </c>
      <c r="Q1408" s="6" t="s">
        <v>24</v>
      </c>
      <c r="R1408" s="7">
        <f t="shared" si="84"/>
        <v>0</v>
      </c>
      <c r="S1408" s="8"/>
      <c r="T1408" s="8"/>
      <c r="AB1408" s="37"/>
      <c r="AC1408" s="1"/>
      <c r="AD1408" s="1"/>
      <c r="AH1408" s="179" t="s">
        <v>2803</v>
      </c>
    </row>
    <row r="1409" spans="2:34" ht="14.45" customHeight="1">
      <c r="B1409" s="33" t="s">
        <v>4726</v>
      </c>
      <c r="C1409" s="49"/>
      <c r="D1409" s="34" t="s">
        <v>2807</v>
      </c>
      <c r="E1409" s="34" t="s">
        <v>2808</v>
      </c>
      <c r="F1409" s="42">
        <v>13</v>
      </c>
      <c r="G1409" s="73" t="s">
        <v>273</v>
      </c>
      <c r="H1409" s="136"/>
      <c r="I1409" s="76"/>
      <c r="J1409" s="51"/>
      <c r="K1409" s="42" t="s">
        <v>120</v>
      </c>
      <c r="L1409" s="39">
        <v>1</v>
      </c>
      <c r="M1409" s="151">
        <v>404</v>
      </c>
      <c r="N1409" s="154">
        <v>350</v>
      </c>
      <c r="O1409" s="32"/>
      <c r="P1409" s="154">
        <f t="shared" si="82"/>
        <v>0</v>
      </c>
      <c r="Q1409" s="6" t="s">
        <v>24</v>
      </c>
      <c r="R1409" s="7">
        <f t="shared" si="84"/>
        <v>0</v>
      </c>
      <c r="S1409" s="8"/>
      <c r="T1409" s="8"/>
      <c r="AB1409" s="37"/>
      <c r="AC1409" s="1"/>
      <c r="AD1409" s="1"/>
      <c r="AH1409" s="179" t="s">
        <v>2806</v>
      </c>
    </row>
    <row r="1410" spans="2:34" ht="14.45" customHeight="1">
      <c r="B1410" s="33" t="s">
        <v>4727</v>
      </c>
      <c r="C1410" s="49"/>
      <c r="D1410" s="34" t="s">
        <v>2810</v>
      </c>
      <c r="E1410" s="34" t="s">
        <v>2811</v>
      </c>
      <c r="F1410" s="42">
        <v>13</v>
      </c>
      <c r="G1410" s="73" t="s">
        <v>273</v>
      </c>
      <c r="H1410" s="136"/>
      <c r="I1410" s="76"/>
      <c r="J1410" s="51"/>
      <c r="K1410" s="42" t="s">
        <v>120</v>
      </c>
      <c r="L1410" s="39">
        <v>1</v>
      </c>
      <c r="M1410" s="151">
        <v>576</v>
      </c>
      <c r="N1410" s="154">
        <v>500</v>
      </c>
      <c r="O1410" s="32"/>
      <c r="P1410" s="154">
        <f t="shared" si="82"/>
        <v>0</v>
      </c>
      <c r="Q1410" s="6" t="s">
        <v>24</v>
      </c>
      <c r="R1410" s="7">
        <f t="shared" si="84"/>
        <v>0</v>
      </c>
      <c r="S1410" s="8"/>
      <c r="T1410" s="8"/>
      <c r="AB1410" s="37"/>
      <c r="AC1410" s="1"/>
      <c r="AD1410" s="1"/>
      <c r="AH1410" s="179" t="s">
        <v>2809</v>
      </c>
    </row>
    <row r="1411" spans="2:34" ht="14.45" customHeight="1">
      <c r="B1411" s="33" t="s">
        <v>4728</v>
      </c>
      <c r="C1411" s="49"/>
      <c r="D1411" s="34" t="s">
        <v>2813</v>
      </c>
      <c r="E1411" s="34" t="s">
        <v>2814</v>
      </c>
      <c r="F1411" s="42">
        <v>13</v>
      </c>
      <c r="G1411" s="73" t="s">
        <v>273</v>
      </c>
      <c r="H1411" s="136"/>
      <c r="I1411" s="76"/>
      <c r="J1411" s="51"/>
      <c r="K1411" s="42" t="s">
        <v>120</v>
      </c>
      <c r="L1411" s="39">
        <v>1</v>
      </c>
      <c r="M1411" s="151">
        <v>404</v>
      </c>
      <c r="N1411" s="154">
        <v>350</v>
      </c>
      <c r="O1411" s="32"/>
      <c r="P1411" s="154">
        <f t="shared" si="82"/>
        <v>0</v>
      </c>
      <c r="Q1411" s="6" t="s">
        <v>24</v>
      </c>
      <c r="R1411" s="7">
        <f t="shared" si="84"/>
        <v>0</v>
      </c>
      <c r="S1411" s="8"/>
      <c r="T1411" s="8"/>
      <c r="AB1411" s="37"/>
      <c r="AC1411" s="1"/>
      <c r="AD1411" s="1"/>
      <c r="AH1411" s="179" t="s">
        <v>2812</v>
      </c>
    </row>
    <row r="1412" spans="2:34" ht="14.45" customHeight="1">
      <c r="B1412" s="33" t="s">
        <v>4729</v>
      </c>
      <c r="C1412" s="40"/>
      <c r="D1412" s="41" t="s">
        <v>2816</v>
      </c>
      <c r="E1412" s="41" t="s">
        <v>2817</v>
      </c>
      <c r="F1412" s="42">
        <v>11</v>
      </c>
      <c r="G1412" s="39" t="s">
        <v>5679</v>
      </c>
      <c r="H1412" s="39" t="s">
        <v>2778</v>
      </c>
      <c r="I1412" s="78"/>
      <c r="J1412" s="39"/>
      <c r="K1412" s="39" t="s">
        <v>120</v>
      </c>
      <c r="L1412" s="43">
        <v>1</v>
      </c>
      <c r="M1412" s="151">
        <v>456</v>
      </c>
      <c r="N1412" s="154">
        <v>395</v>
      </c>
      <c r="O1412" s="32"/>
      <c r="P1412" s="154">
        <f t="shared" si="82"/>
        <v>0</v>
      </c>
      <c r="Q1412" s="6" t="s">
        <v>24</v>
      </c>
      <c r="R1412" s="7">
        <f t="shared" si="84"/>
        <v>0</v>
      </c>
      <c r="S1412" s="8"/>
      <c r="T1412" s="8"/>
      <c r="AB1412" s="37"/>
      <c r="AC1412" s="1"/>
      <c r="AD1412" s="1"/>
      <c r="AH1412" s="179" t="s">
        <v>2815</v>
      </c>
    </row>
    <row r="1413" spans="2:34" ht="14.45" customHeight="1">
      <c r="B1413" s="33"/>
      <c r="C1413" s="45"/>
      <c r="D1413" s="34" t="s">
        <v>2819</v>
      </c>
      <c r="E1413" s="34" t="s">
        <v>2820</v>
      </c>
      <c r="F1413" s="42">
        <v>14</v>
      </c>
      <c r="G1413" s="42" t="s">
        <v>86</v>
      </c>
      <c r="H1413" s="73" t="s">
        <v>119</v>
      </c>
      <c r="I1413" s="77"/>
      <c r="J1413" s="128"/>
      <c r="K1413" s="42" t="s">
        <v>120</v>
      </c>
      <c r="L1413" s="39">
        <v>1</v>
      </c>
      <c r="M1413" s="151">
        <v>537</v>
      </c>
      <c r="N1413" s="154">
        <v>465</v>
      </c>
      <c r="O1413" s="32"/>
      <c r="P1413" s="154">
        <f t="shared" si="82"/>
        <v>0</v>
      </c>
      <c r="Q1413" s="6" t="s">
        <v>24</v>
      </c>
      <c r="R1413" s="7">
        <f t="shared" si="84"/>
        <v>0</v>
      </c>
      <c r="S1413" s="8"/>
      <c r="T1413" s="8"/>
      <c r="AB1413" s="37"/>
      <c r="AC1413" s="1"/>
      <c r="AD1413" s="1"/>
      <c r="AH1413" s="179" t="s">
        <v>2818</v>
      </c>
    </row>
    <row r="1414" spans="2:34" ht="14.45" customHeight="1">
      <c r="B1414" s="33" t="s">
        <v>4730</v>
      </c>
      <c r="C1414" s="49"/>
      <c r="D1414" s="34" t="s">
        <v>2822</v>
      </c>
      <c r="E1414" s="34" t="s">
        <v>2823</v>
      </c>
      <c r="F1414" s="33">
        <v>12</v>
      </c>
      <c r="G1414" s="73" t="s">
        <v>2617</v>
      </c>
      <c r="H1414" s="136"/>
      <c r="I1414" s="79"/>
      <c r="J1414" s="54"/>
      <c r="K1414" s="42" t="s">
        <v>120</v>
      </c>
      <c r="L1414" s="39">
        <v>1</v>
      </c>
      <c r="M1414" s="151">
        <v>380</v>
      </c>
      <c r="N1414" s="154">
        <v>330</v>
      </c>
      <c r="O1414" s="32"/>
      <c r="P1414" s="154">
        <f t="shared" si="82"/>
        <v>0</v>
      </c>
      <c r="Q1414" s="6" t="s">
        <v>24</v>
      </c>
      <c r="R1414" s="7">
        <f t="shared" si="84"/>
        <v>0</v>
      </c>
      <c r="S1414" s="8"/>
      <c r="T1414" s="8"/>
      <c r="AB1414" s="37"/>
      <c r="AC1414" s="1"/>
      <c r="AD1414" s="1"/>
      <c r="AH1414" s="179" t="s">
        <v>2821</v>
      </c>
    </row>
    <row r="1415" spans="2:34" ht="14.45" customHeight="1">
      <c r="B1415" s="33" t="s">
        <v>4731</v>
      </c>
      <c r="C1415" s="49"/>
      <c r="D1415" s="34" t="s">
        <v>2825</v>
      </c>
      <c r="E1415" s="34" t="s">
        <v>2826</v>
      </c>
      <c r="F1415" s="42">
        <v>13</v>
      </c>
      <c r="G1415" s="73" t="s">
        <v>273</v>
      </c>
      <c r="H1415" s="136"/>
      <c r="I1415" s="77"/>
      <c r="J1415" s="42"/>
      <c r="K1415" s="42" t="s">
        <v>120</v>
      </c>
      <c r="L1415" s="39">
        <v>1</v>
      </c>
      <c r="M1415" s="151">
        <v>404</v>
      </c>
      <c r="N1415" s="154">
        <v>350</v>
      </c>
      <c r="O1415" s="32"/>
      <c r="P1415" s="154">
        <f t="shared" si="82"/>
        <v>0</v>
      </c>
      <c r="Q1415" s="6" t="s">
        <v>24</v>
      </c>
      <c r="R1415" s="7">
        <f t="shared" si="84"/>
        <v>0</v>
      </c>
      <c r="S1415" s="8"/>
      <c r="T1415" s="8"/>
      <c r="AB1415" s="37"/>
      <c r="AC1415" s="1"/>
      <c r="AD1415" s="1"/>
      <c r="AH1415" s="179" t="s">
        <v>2824</v>
      </c>
    </row>
    <row r="1416" spans="2:34" ht="14.45" customHeight="1">
      <c r="B1416" s="33" t="s">
        <v>5424</v>
      </c>
      <c r="C1416" s="49"/>
      <c r="D1416" s="34" t="s">
        <v>5455</v>
      </c>
      <c r="E1416" s="34" t="s">
        <v>5450</v>
      </c>
      <c r="F1416" s="33">
        <v>17</v>
      </c>
      <c r="G1416" s="33" t="s">
        <v>62</v>
      </c>
      <c r="H1416" s="136"/>
      <c r="I1416" s="77"/>
      <c r="J1416" s="42"/>
      <c r="K1416" s="42" t="s">
        <v>120</v>
      </c>
      <c r="L1416" s="39">
        <v>1</v>
      </c>
      <c r="M1416" s="151">
        <v>744</v>
      </c>
      <c r="N1416" s="154">
        <v>645</v>
      </c>
      <c r="O1416" s="32"/>
      <c r="P1416" s="154">
        <f t="shared" si="82"/>
        <v>0</v>
      </c>
      <c r="Q1416" s="6" t="s">
        <v>24</v>
      </c>
      <c r="R1416" s="7">
        <f t="shared" si="84"/>
        <v>0</v>
      </c>
      <c r="S1416" s="8"/>
      <c r="T1416" s="8"/>
      <c r="AB1416" s="37"/>
      <c r="AC1416" s="1"/>
      <c r="AD1416" s="1"/>
      <c r="AH1416" s="179" t="s">
        <v>5407</v>
      </c>
    </row>
    <row r="1417" spans="2:34" ht="14.45" customHeight="1">
      <c r="B1417" s="33" t="s">
        <v>5425</v>
      </c>
      <c r="C1417" s="49"/>
      <c r="D1417" s="34" t="s">
        <v>5459</v>
      </c>
      <c r="E1417" s="34" t="s">
        <v>5449</v>
      </c>
      <c r="F1417" s="33">
        <v>17</v>
      </c>
      <c r="G1417" s="33" t="s">
        <v>62</v>
      </c>
      <c r="H1417" s="136"/>
      <c r="I1417" s="77"/>
      <c r="J1417" s="42"/>
      <c r="K1417" s="42" t="s">
        <v>120</v>
      </c>
      <c r="L1417" s="39">
        <v>1</v>
      </c>
      <c r="M1417" s="151">
        <v>773</v>
      </c>
      <c r="N1417" s="154">
        <v>670</v>
      </c>
      <c r="O1417" s="32"/>
      <c r="P1417" s="154">
        <f t="shared" si="82"/>
        <v>0</v>
      </c>
      <c r="Q1417" s="6" t="s">
        <v>24</v>
      </c>
      <c r="R1417" s="7">
        <f t="shared" si="84"/>
        <v>0</v>
      </c>
      <c r="S1417" s="8"/>
      <c r="T1417" s="8"/>
      <c r="AB1417" s="37"/>
      <c r="AC1417" s="1"/>
      <c r="AD1417" s="1"/>
      <c r="AH1417" s="179" t="s">
        <v>5408</v>
      </c>
    </row>
    <row r="1418" spans="2:34" s="47" customFormat="1" ht="14.45" customHeight="1">
      <c r="B1418" s="33" t="s">
        <v>4732</v>
      </c>
      <c r="C1418" s="49" t="s">
        <v>59</v>
      </c>
      <c r="D1418" s="34" t="s">
        <v>2828</v>
      </c>
      <c r="E1418" s="34" t="s">
        <v>2829</v>
      </c>
      <c r="F1418" s="33">
        <v>12</v>
      </c>
      <c r="G1418" s="73" t="s">
        <v>2617</v>
      </c>
      <c r="H1418" s="136"/>
      <c r="I1418" s="77"/>
      <c r="J1418" s="128"/>
      <c r="K1418" s="42" t="s">
        <v>120</v>
      </c>
      <c r="L1418" s="39">
        <v>1</v>
      </c>
      <c r="M1418" s="151">
        <v>401</v>
      </c>
      <c r="N1418" s="154">
        <v>345</v>
      </c>
      <c r="O1418" s="32"/>
      <c r="P1418" s="154">
        <f t="shared" si="82"/>
        <v>0</v>
      </c>
      <c r="Q1418" s="55" t="s">
        <v>24</v>
      </c>
      <c r="R1418" s="56">
        <f t="shared" si="84"/>
        <v>0</v>
      </c>
      <c r="AH1418" s="179" t="s">
        <v>2827</v>
      </c>
    </row>
    <row r="1419" spans="2:34" ht="14.45" customHeight="1">
      <c r="B1419" s="33" t="s">
        <v>4733</v>
      </c>
      <c r="C1419" s="49"/>
      <c r="D1419" s="34" t="s">
        <v>2831</v>
      </c>
      <c r="E1419" s="34" t="s">
        <v>2832</v>
      </c>
      <c r="F1419" s="42">
        <v>13</v>
      </c>
      <c r="G1419" s="73" t="s">
        <v>273</v>
      </c>
      <c r="H1419" s="136"/>
      <c r="I1419" s="77"/>
      <c r="J1419" s="128"/>
      <c r="K1419" s="42" t="s">
        <v>120</v>
      </c>
      <c r="L1419" s="39">
        <v>1</v>
      </c>
      <c r="M1419" s="151">
        <v>438</v>
      </c>
      <c r="N1419" s="154">
        <v>380</v>
      </c>
      <c r="O1419" s="32"/>
      <c r="P1419" s="154">
        <f t="shared" si="82"/>
        <v>0</v>
      </c>
      <c r="Q1419" s="6" t="s">
        <v>24</v>
      </c>
      <c r="R1419" s="7">
        <f t="shared" si="84"/>
        <v>0</v>
      </c>
      <c r="S1419" s="8"/>
      <c r="T1419" s="8"/>
      <c r="AB1419" s="37"/>
      <c r="AC1419" s="1"/>
      <c r="AD1419" s="1"/>
      <c r="AH1419" s="179" t="s">
        <v>2830</v>
      </c>
    </row>
    <row r="1420" spans="2:34" ht="14.45" customHeight="1">
      <c r="B1420" s="33" t="s">
        <v>4734</v>
      </c>
      <c r="C1420" s="49"/>
      <c r="D1420" s="34" t="s">
        <v>2834</v>
      </c>
      <c r="E1420" s="34" t="s">
        <v>2835</v>
      </c>
      <c r="F1420" s="42">
        <v>13</v>
      </c>
      <c r="G1420" s="73" t="s">
        <v>273</v>
      </c>
      <c r="H1420" s="136"/>
      <c r="I1420" s="77"/>
      <c r="J1420" s="128"/>
      <c r="K1420" s="42" t="s">
        <v>120</v>
      </c>
      <c r="L1420" s="39">
        <v>1</v>
      </c>
      <c r="M1420" s="151">
        <v>450</v>
      </c>
      <c r="N1420" s="154">
        <v>390</v>
      </c>
      <c r="O1420" s="32"/>
      <c r="P1420" s="154">
        <f t="shared" si="82"/>
        <v>0</v>
      </c>
      <c r="Q1420" s="6" t="s">
        <v>24</v>
      </c>
      <c r="R1420" s="7">
        <f t="shared" si="84"/>
        <v>0</v>
      </c>
      <c r="S1420" s="8"/>
      <c r="T1420" s="8"/>
      <c r="AB1420" s="37"/>
      <c r="AC1420" s="1"/>
      <c r="AD1420" s="1"/>
      <c r="AH1420" s="179" t="s">
        <v>2833</v>
      </c>
    </row>
    <row r="1421" spans="2:34" ht="14.45" customHeight="1">
      <c r="B1421" s="33" t="s">
        <v>4735</v>
      </c>
      <c r="C1421" s="49" t="s">
        <v>59</v>
      </c>
      <c r="D1421" s="34" t="s">
        <v>2837</v>
      </c>
      <c r="E1421" s="34" t="s">
        <v>2838</v>
      </c>
      <c r="F1421" s="42">
        <v>13</v>
      </c>
      <c r="G1421" s="73" t="s">
        <v>273</v>
      </c>
      <c r="H1421" s="136"/>
      <c r="I1421" s="77"/>
      <c r="J1421" s="128"/>
      <c r="K1421" s="42" t="s">
        <v>120</v>
      </c>
      <c r="L1421" s="39">
        <v>1</v>
      </c>
      <c r="M1421" s="151">
        <v>438</v>
      </c>
      <c r="N1421" s="154">
        <v>380</v>
      </c>
      <c r="O1421" s="32"/>
      <c r="P1421" s="154">
        <f t="shared" ref="P1421:P1484" si="85">IF($N$4="","-",IF(O1421&lt;100,N1421*O1421,IF(O1421&gt;=100,(O1421*N1421)*0.9)))</f>
        <v>0</v>
      </c>
      <c r="Q1421" s="6" t="s">
        <v>24</v>
      </c>
      <c r="R1421" s="7">
        <f t="shared" si="84"/>
        <v>0</v>
      </c>
      <c r="S1421" s="8"/>
      <c r="T1421" s="8"/>
      <c r="AB1421" s="37"/>
      <c r="AC1421" s="1"/>
      <c r="AD1421" s="1"/>
      <c r="AH1421" s="179" t="s">
        <v>2836</v>
      </c>
    </row>
    <row r="1422" spans="2:34" ht="14.45" customHeight="1">
      <c r="B1422" s="33" t="s">
        <v>4736</v>
      </c>
      <c r="C1422" s="49"/>
      <c r="D1422" s="34" t="s">
        <v>2837</v>
      </c>
      <c r="E1422" s="34" t="s">
        <v>2838</v>
      </c>
      <c r="F1422" s="42">
        <v>14</v>
      </c>
      <c r="G1422" s="42" t="s">
        <v>86</v>
      </c>
      <c r="H1422" s="136"/>
      <c r="I1422" s="77"/>
      <c r="J1422" s="128"/>
      <c r="K1422" s="42" t="s">
        <v>120</v>
      </c>
      <c r="L1422" s="39">
        <v>1</v>
      </c>
      <c r="M1422" s="151">
        <v>504</v>
      </c>
      <c r="N1422" s="154">
        <v>435</v>
      </c>
      <c r="O1422" s="32"/>
      <c r="P1422" s="154">
        <f t="shared" si="85"/>
        <v>0</v>
      </c>
      <c r="Q1422" s="6" t="s">
        <v>24</v>
      </c>
      <c r="R1422" s="7">
        <f t="shared" si="84"/>
        <v>0</v>
      </c>
      <c r="S1422" s="8"/>
      <c r="T1422" s="8"/>
      <c r="AB1422" s="37"/>
      <c r="AC1422" s="1"/>
      <c r="AD1422" s="1"/>
      <c r="AH1422" s="179" t="s">
        <v>2839</v>
      </c>
    </row>
    <row r="1423" spans="2:34" ht="14.45" customHeight="1">
      <c r="B1423" s="33"/>
      <c r="C1423" s="45"/>
      <c r="D1423" s="34" t="s">
        <v>2841</v>
      </c>
      <c r="E1423" s="34" t="s">
        <v>2842</v>
      </c>
      <c r="F1423" s="42">
        <v>5</v>
      </c>
      <c r="G1423" s="42" t="s">
        <v>65</v>
      </c>
      <c r="H1423" s="73" t="s">
        <v>102</v>
      </c>
      <c r="I1423" s="100"/>
      <c r="J1423" s="127"/>
      <c r="K1423" s="42" t="s">
        <v>120</v>
      </c>
      <c r="L1423" s="39">
        <v>5</v>
      </c>
      <c r="M1423" s="151">
        <v>306</v>
      </c>
      <c r="N1423" s="154">
        <v>265</v>
      </c>
      <c r="O1423" s="32"/>
      <c r="P1423" s="154">
        <f t="shared" si="85"/>
        <v>0</v>
      </c>
      <c r="Q1423" s="6" t="s">
        <v>24</v>
      </c>
      <c r="R1423" s="7">
        <f t="shared" si="84"/>
        <v>0</v>
      </c>
      <c r="S1423" s="8"/>
      <c r="T1423" s="8"/>
      <c r="AB1423" s="37"/>
      <c r="AC1423" s="1"/>
      <c r="AD1423" s="1"/>
      <c r="AH1423" s="179" t="s">
        <v>2840</v>
      </c>
    </row>
    <row r="1424" spans="2:34" ht="14.45" customHeight="1">
      <c r="B1424" s="33" t="s">
        <v>4737</v>
      </c>
      <c r="C1424" s="40"/>
      <c r="D1424" s="41" t="s">
        <v>2844</v>
      </c>
      <c r="E1424" s="41" t="s">
        <v>2845</v>
      </c>
      <c r="F1424" s="33">
        <v>7</v>
      </c>
      <c r="G1424" s="39" t="s">
        <v>33</v>
      </c>
      <c r="H1424" s="136"/>
      <c r="I1424" s="78"/>
      <c r="J1424" s="39"/>
      <c r="K1424" s="39" t="s">
        <v>120</v>
      </c>
      <c r="L1424" s="43">
        <v>5</v>
      </c>
      <c r="M1424" s="151">
        <v>285</v>
      </c>
      <c r="N1424" s="154">
        <v>245</v>
      </c>
      <c r="O1424" s="32"/>
      <c r="P1424" s="154">
        <f t="shared" si="85"/>
        <v>0</v>
      </c>
      <c r="Q1424" s="6" t="s">
        <v>24</v>
      </c>
      <c r="R1424" s="7">
        <f t="shared" si="84"/>
        <v>0</v>
      </c>
      <c r="S1424" s="8"/>
      <c r="T1424" s="8"/>
      <c r="AB1424" s="37"/>
      <c r="AC1424" s="1"/>
      <c r="AD1424" s="1"/>
      <c r="AH1424" s="179" t="s">
        <v>2843</v>
      </c>
    </row>
    <row r="1425" spans="2:34" ht="14.45" customHeight="1">
      <c r="B1425" s="33"/>
      <c r="C1425" s="45"/>
      <c r="D1425" s="41" t="s">
        <v>2847</v>
      </c>
      <c r="E1425" s="36" t="s">
        <v>2848</v>
      </c>
      <c r="F1425" s="42">
        <v>5</v>
      </c>
      <c r="G1425" s="42" t="s">
        <v>65</v>
      </c>
      <c r="H1425" s="136"/>
      <c r="I1425" s="76"/>
      <c r="J1425" s="51"/>
      <c r="K1425" s="42" t="s">
        <v>35</v>
      </c>
      <c r="L1425" s="39">
        <v>5</v>
      </c>
      <c r="M1425" s="150">
        <v>432</v>
      </c>
      <c r="N1425" s="154">
        <v>339.55200000000002</v>
      </c>
      <c r="O1425" s="32"/>
      <c r="P1425" s="154">
        <f t="shared" si="85"/>
        <v>0</v>
      </c>
      <c r="Q1425" s="6" t="s">
        <v>24</v>
      </c>
      <c r="R1425" s="7">
        <f t="shared" si="84"/>
        <v>0</v>
      </c>
      <c r="S1425" s="8"/>
      <c r="T1425" s="8"/>
      <c r="AB1425" s="37"/>
      <c r="AC1425" s="1"/>
      <c r="AD1425" s="1"/>
      <c r="AH1425" s="179" t="s">
        <v>2846</v>
      </c>
    </row>
    <row r="1426" spans="2:34" ht="14.45" customHeight="1">
      <c r="B1426" s="33"/>
      <c r="C1426" s="45"/>
      <c r="D1426" s="41" t="s">
        <v>2850</v>
      </c>
      <c r="E1426" s="36" t="s">
        <v>2851</v>
      </c>
      <c r="F1426" s="33">
        <v>3</v>
      </c>
      <c r="G1426" s="42" t="s">
        <v>28</v>
      </c>
      <c r="H1426" s="136"/>
      <c r="I1426" s="76"/>
      <c r="J1426" s="51"/>
      <c r="K1426" s="42" t="s">
        <v>35</v>
      </c>
      <c r="L1426" s="39">
        <v>5</v>
      </c>
      <c r="M1426" s="150">
        <v>432</v>
      </c>
      <c r="N1426" s="154">
        <v>339.55200000000002</v>
      </c>
      <c r="O1426" s="32"/>
      <c r="P1426" s="154">
        <f t="shared" si="85"/>
        <v>0</v>
      </c>
      <c r="Q1426" s="6" t="s">
        <v>24</v>
      </c>
      <c r="R1426" s="7">
        <f t="shared" si="84"/>
        <v>0</v>
      </c>
      <c r="S1426" s="8"/>
      <c r="T1426" s="8"/>
      <c r="AB1426" s="37"/>
      <c r="AC1426" s="1"/>
      <c r="AD1426" s="1"/>
      <c r="AH1426" s="179" t="s">
        <v>2849</v>
      </c>
    </row>
    <row r="1427" spans="2:34" ht="14.45" customHeight="1">
      <c r="B1427" s="33"/>
      <c r="C1427" s="45"/>
      <c r="D1427" s="41" t="s">
        <v>2853</v>
      </c>
      <c r="E1427" s="36" t="s">
        <v>2854</v>
      </c>
      <c r="F1427" s="42">
        <v>5</v>
      </c>
      <c r="G1427" s="42" t="s">
        <v>65</v>
      </c>
      <c r="H1427" s="136"/>
      <c r="I1427" s="100"/>
      <c r="J1427" s="50"/>
      <c r="K1427" s="42" t="s">
        <v>35</v>
      </c>
      <c r="L1427" s="39">
        <v>5</v>
      </c>
      <c r="M1427" s="150">
        <v>432</v>
      </c>
      <c r="N1427" s="154">
        <v>339.55200000000002</v>
      </c>
      <c r="O1427" s="32"/>
      <c r="P1427" s="154">
        <f t="shared" si="85"/>
        <v>0</v>
      </c>
      <c r="Q1427" s="6" t="s">
        <v>24</v>
      </c>
      <c r="R1427" s="7">
        <f t="shared" si="84"/>
        <v>0</v>
      </c>
      <c r="S1427" s="8"/>
      <c r="T1427" s="8"/>
      <c r="AB1427" s="37"/>
      <c r="AC1427" s="1"/>
      <c r="AD1427" s="1"/>
      <c r="AH1427" s="179" t="s">
        <v>2852</v>
      </c>
    </row>
    <row r="1428" spans="2:34" ht="14.45" customHeight="1">
      <c r="B1428" s="33" t="s">
        <v>4738</v>
      </c>
      <c r="C1428" s="49"/>
      <c r="D1428" s="41" t="s">
        <v>2856</v>
      </c>
      <c r="E1428" s="36" t="s">
        <v>2857</v>
      </c>
      <c r="F1428" s="42">
        <v>5</v>
      </c>
      <c r="G1428" s="42" t="s">
        <v>65</v>
      </c>
      <c r="H1428" s="136"/>
      <c r="I1428" s="100"/>
      <c r="J1428" s="50"/>
      <c r="K1428" s="42" t="s">
        <v>35</v>
      </c>
      <c r="L1428" s="39">
        <v>5</v>
      </c>
      <c r="M1428" s="150">
        <v>432</v>
      </c>
      <c r="N1428" s="154">
        <v>339.55200000000002</v>
      </c>
      <c r="O1428" s="32"/>
      <c r="P1428" s="154">
        <f t="shared" si="85"/>
        <v>0</v>
      </c>
      <c r="Q1428" s="6" t="s">
        <v>24</v>
      </c>
      <c r="R1428" s="7">
        <f t="shared" ref="R1428:R1458" si="86">O1428*M1428</f>
        <v>0</v>
      </c>
      <c r="S1428" s="8"/>
      <c r="T1428" s="8"/>
      <c r="AB1428" s="37"/>
      <c r="AC1428" s="1"/>
      <c r="AD1428" s="1"/>
      <c r="AH1428" s="179" t="s">
        <v>2855</v>
      </c>
    </row>
    <row r="1429" spans="2:34" ht="14.45" customHeight="1">
      <c r="B1429" s="33" t="s">
        <v>5426</v>
      </c>
      <c r="C1429" s="49"/>
      <c r="D1429" s="34" t="s">
        <v>5434</v>
      </c>
      <c r="E1429" s="34" t="s">
        <v>5448</v>
      </c>
      <c r="F1429" s="42">
        <v>1</v>
      </c>
      <c r="G1429" s="33" t="s">
        <v>2861</v>
      </c>
      <c r="H1429" s="136"/>
      <c r="I1429" s="77"/>
      <c r="J1429" s="42"/>
      <c r="K1429" s="42" t="s">
        <v>120</v>
      </c>
      <c r="L1429" s="39">
        <v>5</v>
      </c>
      <c r="M1429" s="151">
        <v>38</v>
      </c>
      <c r="N1429" s="154">
        <v>35</v>
      </c>
      <c r="O1429" s="32"/>
      <c r="P1429" s="154">
        <f t="shared" si="85"/>
        <v>0</v>
      </c>
      <c r="Q1429" s="6" t="s">
        <v>24</v>
      </c>
      <c r="R1429" s="7">
        <f t="shared" si="86"/>
        <v>0</v>
      </c>
      <c r="S1429" s="8"/>
      <c r="T1429" s="8"/>
      <c r="AB1429" s="37"/>
      <c r="AC1429" s="1"/>
      <c r="AD1429" s="1"/>
      <c r="AH1429" s="179" t="s">
        <v>5409</v>
      </c>
    </row>
    <row r="1430" spans="2:34" ht="14.45" customHeight="1">
      <c r="B1430" s="33" t="s">
        <v>4739</v>
      </c>
      <c r="C1430" s="40"/>
      <c r="D1430" s="41" t="s">
        <v>2859</v>
      </c>
      <c r="E1430" s="41" t="s">
        <v>2860</v>
      </c>
      <c r="F1430" s="42">
        <v>1</v>
      </c>
      <c r="G1430" s="39" t="s">
        <v>2861</v>
      </c>
      <c r="H1430" s="136"/>
      <c r="I1430" s="78"/>
      <c r="J1430" s="39"/>
      <c r="K1430" s="39" t="s">
        <v>120</v>
      </c>
      <c r="L1430" s="43">
        <v>5</v>
      </c>
      <c r="M1430" s="151">
        <v>35</v>
      </c>
      <c r="N1430" s="154">
        <v>35</v>
      </c>
      <c r="O1430" s="32"/>
      <c r="P1430" s="154">
        <f t="shared" si="85"/>
        <v>0</v>
      </c>
      <c r="Q1430" s="6" t="s">
        <v>24</v>
      </c>
      <c r="R1430" s="7">
        <f t="shared" si="86"/>
        <v>0</v>
      </c>
      <c r="S1430" s="8"/>
      <c r="T1430" s="8"/>
      <c r="AB1430" s="37"/>
      <c r="AC1430" s="1"/>
      <c r="AD1430" s="1"/>
      <c r="AH1430" s="179" t="s">
        <v>2858</v>
      </c>
    </row>
    <row r="1431" spans="2:34" ht="14.45" customHeight="1">
      <c r="B1431" s="33" t="s">
        <v>4740</v>
      </c>
      <c r="C1431" s="40"/>
      <c r="D1431" s="41" t="s">
        <v>2863</v>
      </c>
      <c r="E1431" s="41" t="s">
        <v>2864</v>
      </c>
      <c r="F1431" s="42">
        <v>1</v>
      </c>
      <c r="G1431" s="39" t="s">
        <v>2861</v>
      </c>
      <c r="H1431" s="136"/>
      <c r="I1431" s="78"/>
      <c r="J1431" s="39"/>
      <c r="K1431" s="39" t="s">
        <v>120</v>
      </c>
      <c r="L1431" s="43">
        <v>5</v>
      </c>
      <c r="M1431" s="151">
        <v>51</v>
      </c>
      <c r="N1431" s="154">
        <v>50</v>
      </c>
      <c r="O1431" s="32"/>
      <c r="P1431" s="154">
        <f t="shared" si="85"/>
        <v>0</v>
      </c>
      <c r="Q1431" s="6" t="s">
        <v>24</v>
      </c>
      <c r="R1431" s="7">
        <f t="shared" si="86"/>
        <v>0</v>
      </c>
      <c r="S1431" s="8"/>
      <c r="T1431" s="8"/>
      <c r="AB1431" s="37"/>
      <c r="AC1431" s="1"/>
      <c r="AD1431" s="1"/>
      <c r="AH1431" s="179" t="s">
        <v>2862</v>
      </c>
    </row>
    <row r="1432" spans="2:34" ht="14.45" customHeight="1">
      <c r="B1432" s="33" t="s">
        <v>4741</v>
      </c>
      <c r="C1432" s="40"/>
      <c r="D1432" s="41" t="s">
        <v>2866</v>
      </c>
      <c r="E1432" s="41" t="s">
        <v>2867</v>
      </c>
      <c r="F1432" s="42">
        <v>1</v>
      </c>
      <c r="G1432" s="39" t="s">
        <v>2861</v>
      </c>
      <c r="H1432" s="136"/>
      <c r="I1432" s="78"/>
      <c r="J1432" s="39"/>
      <c r="K1432" s="39" t="s">
        <v>120</v>
      </c>
      <c r="L1432" s="43">
        <v>5</v>
      </c>
      <c r="M1432" s="151">
        <v>44</v>
      </c>
      <c r="N1432" s="154">
        <v>0</v>
      </c>
      <c r="O1432" s="32"/>
      <c r="P1432" s="154">
        <f t="shared" si="85"/>
        <v>0</v>
      </c>
      <c r="Q1432" s="6" t="s">
        <v>24</v>
      </c>
      <c r="R1432" s="7">
        <f t="shared" si="86"/>
        <v>0</v>
      </c>
      <c r="S1432" s="8"/>
      <c r="T1432" s="8"/>
      <c r="AB1432" s="37"/>
      <c r="AC1432" s="1"/>
      <c r="AD1432" s="1"/>
      <c r="AH1432" s="179" t="s">
        <v>2865</v>
      </c>
    </row>
    <row r="1433" spans="2:34" s="47" customFormat="1" ht="14.45" customHeight="1">
      <c r="B1433" s="33" t="s">
        <v>4742</v>
      </c>
      <c r="C1433" s="40"/>
      <c r="D1433" s="41" t="s">
        <v>2869</v>
      </c>
      <c r="E1433" s="41" t="s">
        <v>2870</v>
      </c>
      <c r="F1433" s="42">
        <v>1</v>
      </c>
      <c r="G1433" s="39" t="s">
        <v>2861</v>
      </c>
      <c r="H1433" s="136"/>
      <c r="I1433" s="78"/>
      <c r="J1433" s="39"/>
      <c r="K1433" s="39" t="s">
        <v>120</v>
      </c>
      <c r="L1433" s="43">
        <v>5</v>
      </c>
      <c r="M1433" s="151">
        <v>35</v>
      </c>
      <c r="N1433" s="154">
        <v>35</v>
      </c>
      <c r="O1433" s="32"/>
      <c r="P1433" s="154">
        <f t="shared" si="85"/>
        <v>0</v>
      </c>
      <c r="Q1433" s="55" t="s">
        <v>24</v>
      </c>
      <c r="R1433" s="56">
        <f t="shared" si="86"/>
        <v>0</v>
      </c>
      <c r="AH1433" s="179" t="s">
        <v>2868</v>
      </c>
    </row>
    <row r="1434" spans="2:34" ht="14.45" customHeight="1">
      <c r="B1434" s="33" t="s">
        <v>4743</v>
      </c>
      <c r="C1434" s="40"/>
      <c r="D1434" s="41" t="s">
        <v>2872</v>
      </c>
      <c r="E1434" s="41" t="s">
        <v>2873</v>
      </c>
      <c r="F1434" s="42">
        <v>1</v>
      </c>
      <c r="G1434" s="39" t="s">
        <v>2861</v>
      </c>
      <c r="H1434" s="136"/>
      <c r="I1434" s="78"/>
      <c r="J1434" s="39"/>
      <c r="K1434" s="39" t="s">
        <v>120</v>
      </c>
      <c r="L1434" s="43">
        <v>5</v>
      </c>
      <c r="M1434" s="151">
        <v>42</v>
      </c>
      <c r="N1434" s="154">
        <v>35</v>
      </c>
      <c r="O1434" s="32"/>
      <c r="P1434" s="154">
        <f t="shared" si="85"/>
        <v>0</v>
      </c>
      <c r="Q1434" s="6" t="s">
        <v>24</v>
      </c>
      <c r="R1434" s="7">
        <f t="shared" si="86"/>
        <v>0</v>
      </c>
      <c r="S1434" s="8"/>
      <c r="T1434" s="8"/>
      <c r="AB1434" s="37"/>
      <c r="AC1434" s="1"/>
      <c r="AD1434" s="1"/>
      <c r="AH1434" s="179" t="s">
        <v>2871</v>
      </c>
    </row>
    <row r="1435" spans="2:34" ht="14.45" customHeight="1">
      <c r="B1435" s="33" t="s">
        <v>4744</v>
      </c>
      <c r="C1435" s="40"/>
      <c r="D1435" s="41" t="s">
        <v>2875</v>
      </c>
      <c r="E1435" s="41" t="s">
        <v>2876</v>
      </c>
      <c r="F1435" s="42">
        <v>1</v>
      </c>
      <c r="G1435" s="39" t="s">
        <v>2861</v>
      </c>
      <c r="H1435" s="136"/>
      <c r="I1435" s="78"/>
      <c r="J1435" s="39"/>
      <c r="K1435" s="39" t="s">
        <v>120</v>
      </c>
      <c r="L1435" s="43">
        <v>5</v>
      </c>
      <c r="M1435" s="151">
        <v>63</v>
      </c>
      <c r="N1435" s="154">
        <v>50</v>
      </c>
      <c r="O1435" s="32"/>
      <c r="P1435" s="154">
        <f t="shared" si="85"/>
        <v>0</v>
      </c>
      <c r="Q1435" s="6" t="s">
        <v>24</v>
      </c>
      <c r="R1435" s="7">
        <f t="shared" si="86"/>
        <v>0</v>
      </c>
      <c r="S1435" s="8"/>
      <c r="T1435" s="8"/>
      <c r="AB1435" s="37"/>
      <c r="AC1435" s="1"/>
      <c r="AD1435" s="1"/>
      <c r="AH1435" s="179" t="s">
        <v>2874</v>
      </c>
    </row>
    <row r="1436" spans="2:34" ht="14.45" customHeight="1">
      <c r="B1436" s="33" t="s">
        <v>4745</v>
      </c>
      <c r="C1436" s="49"/>
      <c r="D1436" s="34" t="s">
        <v>2878</v>
      </c>
      <c r="E1436" s="34" t="s">
        <v>2879</v>
      </c>
      <c r="F1436" s="33">
        <v>1</v>
      </c>
      <c r="G1436" s="73" t="s">
        <v>2861</v>
      </c>
      <c r="H1436" s="136"/>
      <c r="I1436" s="77"/>
      <c r="J1436" s="128"/>
      <c r="K1436" s="42" t="s">
        <v>120</v>
      </c>
      <c r="L1436" s="39">
        <v>5</v>
      </c>
      <c r="M1436" s="151">
        <v>53</v>
      </c>
      <c r="N1436" s="154">
        <v>45</v>
      </c>
      <c r="O1436" s="32"/>
      <c r="P1436" s="154">
        <f t="shared" si="85"/>
        <v>0</v>
      </c>
      <c r="Q1436" s="6" t="s">
        <v>24</v>
      </c>
      <c r="R1436" s="7">
        <f t="shared" si="86"/>
        <v>0</v>
      </c>
      <c r="S1436" s="8"/>
      <c r="T1436" s="8"/>
      <c r="AB1436" s="37"/>
      <c r="AC1436" s="1"/>
      <c r="AD1436" s="1"/>
      <c r="AH1436" s="179" t="s">
        <v>2877</v>
      </c>
    </row>
    <row r="1437" spans="2:34" ht="14.45" customHeight="1">
      <c r="B1437" s="33" t="s">
        <v>4746</v>
      </c>
      <c r="C1437" s="49"/>
      <c r="D1437" s="34" t="s">
        <v>2881</v>
      </c>
      <c r="E1437" s="34" t="s">
        <v>2882</v>
      </c>
      <c r="F1437" s="33">
        <v>1</v>
      </c>
      <c r="G1437" s="73" t="s">
        <v>2861</v>
      </c>
      <c r="H1437" s="136"/>
      <c r="I1437" s="77"/>
      <c r="J1437" s="128"/>
      <c r="K1437" s="42" t="s">
        <v>120</v>
      </c>
      <c r="L1437" s="39">
        <v>5</v>
      </c>
      <c r="M1437" s="151">
        <v>51</v>
      </c>
      <c r="N1437" s="154">
        <v>45</v>
      </c>
      <c r="O1437" s="32"/>
      <c r="P1437" s="154">
        <f t="shared" si="85"/>
        <v>0</v>
      </c>
      <c r="Q1437" s="6" t="s">
        <v>24</v>
      </c>
      <c r="R1437" s="7">
        <f t="shared" si="86"/>
        <v>0</v>
      </c>
      <c r="S1437" s="8"/>
      <c r="T1437" s="8"/>
      <c r="AB1437" s="37"/>
      <c r="AC1437" s="1"/>
      <c r="AD1437" s="1"/>
      <c r="AH1437" s="179" t="s">
        <v>2880</v>
      </c>
    </row>
    <row r="1438" spans="2:34" ht="14.45" customHeight="1">
      <c r="B1438" s="33" t="s">
        <v>4747</v>
      </c>
      <c r="C1438" s="40"/>
      <c r="D1438" s="41" t="s">
        <v>2884</v>
      </c>
      <c r="E1438" s="41" t="s">
        <v>2885</v>
      </c>
      <c r="F1438" s="42">
        <v>1</v>
      </c>
      <c r="G1438" s="39" t="s">
        <v>2861</v>
      </c>
      <c r="H1438" s="136"/>
      <c r="I1438" s="78"/>
      <c r="J1438" s="39"/>
      <c r="K1438" s="39" t="s">
        <v>120</v>
      </c>
      <c r="L1438" s="43">
        <v>5</v>
      </c>
      <c r="M1438" s="151">
        <v>40</v>
      </c>
      <c r="N1438" s="154">
        <v>40</v>
      </c>
      <c r="O1438" s="32"/>
      <c r="P1438" s="154">
        <f t="shared" si="85"/>
        <v>0</v>
      </c>
      <c r="Q1438" s="6" t="s">
        <v>24</v>
      </c>
      <c r="R1438" s="7">
        <f t="shared" si="86"/>
        <v>0</v>
      </c>
      <c r="S1438" s="8"/>
      <c r="T1438" s="8"/>
      <c r="AB1438" s="37"/>
      <c r="AC1438" s="1"/>
      <c r="AD1438" s="1"/>
      <c r="AH1438" s="179" t="s">
        <v>2883</v>
      </c>
    </row>
    <row r="1439" spans="2:34" ht="14.45" customHeight="1">
      <c r="B1439" s="33" t="s">
        <v>4748</v>
      </c>
      <c r="C1439" s="49"/>
      <c r="D1439" s="34" t="s">
        <v>2887</v>
      </c>
      <c r="E1439" s="34" t="s">
        <v>2888</v>
      </c>
      <c r="F1439" s="33">
        <v>1</v>
      </c>
      <c r="G1439" s="73" t="s">
        <v>2861</v>
      </c>
      <c r="H1439" s="136"/>
      <c r="I1439" s="100"/>
      <c r="J1439" s="50"/>
      <c r="K1439" s="42" t="s">
        <v>120</v>
      </c>
      <c r="L1439" s="39">
        <v>5</v>
      </c>
      <c r="M1439" s="151">
        <v>57</v>
      </c>
      <c r="N1439" s="154">
        <v>50</v>
      </c>
      <c r="O1439" s="32"/>
      <c r="P1439" s="154">
        <f t="shared" si="85"/>
        <v>0</v>
      </c>
      <c r="Q1439" s="6" t="s">
        <v>24</v>
      </c>
      <c r="R1439" s="7">
        <f t="shared" si="86"/>
        <v>0</v>
      </c>
      <c r="S1439" s="8"/>
      <c r="T1439" s="8"/>
      <c r="AB1439" s="37"/>
      <c r="AC1439" s="1"/>
      <c r="AD1439" s="1"/>
      <c r="AH1439" s="179" t="s">
        <v>2886</v>
      </c>
    </row>
    <row r="1440" spans="2:34" ht="14.45" customHeight="1">
      <c r="B1440" s="33" t="s">
        <v>4749</v>
      </c>
      <c r="C1440" s="40"/>
      <c r="D1440" s="41" t="s">
        <v>2890</v>
      </c>
      <c r="E1440" s="41" t="s">
        <v>2891</v>
      </c>
      <c r="F1440" s="42">
        <v>1</v>
      </c>
      <c r="G1440" s="39" t="s">
        <v>2861</v>
      </c>
      <c r="H1440" s="136"/>
      <c r="I1440" s="78"/>
      <c r="J1440" s="39"/>
      <c r="K1440" s="39" t="s">
        <v>120</v>
      </c>
      <c r="L1440" s="43">
        <v>5</v>
      </c>
      <c r="M1440" s="151">
        <v>39</v>
      </c>
      <c r="N1440" s="154">
        <v>30</v>
      </c>
      <c r="O1440" s="32"/>
      <c r="P1440" s="154">
        <f t="shared" si="85"/>
        <v>0</v>
      </c>
      <c r="Q1440" s="6" t="s">
        <v>24</v>
      </c>
      <c r="R1440" s="7">
        <f t="shared" si="86"/>
        <v>0</v>
      </c>
      <c r="S1440" s="8"/>
      <c r="T1440" s="8"/>
      <c r="AB1440" s="37"/>
      <c r="AC1440" s="1"/>
      <c r="AD1440" s="1"/>
      <c r="AH1440" s="179" t="s">
        <v>2889</v>
      </c>
    </row>
    <row r="1441" spans="2:34" ht="14.45" customHeight="1">
      <c r="B1441" s="33" t="s">
        <v>4750</v>
      </c>
      <c r="C1441" s="40"/>
      <c r="D1441" s="41" t="s">
        <v>2893</v>
      </c>
      <c r="E1441" s="41" t="s">
        <v>2894</v>
      </c>
      <c r="F1441" s="42">
        <v>1</v>
      </c>
      <c r="G1441" s="39" t="s">
        <v>2861</v>
      </c>
      <c r="H1441" s="136"/>
      <c r="I1441" s="78"/>
      <c r="J1441" s="39"/>
      <c r="K1441" s="39" t="s">
        <v>120</v>
      </c>
      <c r="L1441" s="43">
        <v>5</v>
      </c>
      <c r="M1441" s="151">
        <v>39</v>
      </c>
      <c r="N1441" s="154">
        <v>35</v>
      </c>
      <c r="O1441" s="32"/>
      <c r="P1441" s="154">
        <f t="shared" si="85"/>
        <v>0</v>
      </c>
      <c r="Q1441" s="6" t="s">
        <v>24</v>
      </c>
      <c r="R1441" s="7">
        <f t="shared" si="86"/>
        <v>0</v>
      </c>
      <c r="S1441" s="8"/>
      <c r="T1441" s="8"/>
      <c r="AB1441" s="37"/>
      <c r="AC1441" s="1"/>
      <c r="AD1441" s="1"/>
      <c r="AH1441" s="179" t="s">
        <v>2892</v>
      </c>
    </row>
    <row r="1442" spans="2:34" ht="14.45" customHeight="1">
      <c r="B1442" s="33" t="s">
        <v>4751</v>
      </c>
      <c r="C1442" s="40"/>
      <c r="D1442" s="41" t="s">
        <v>2896</v>
      </c>
      <c r="E1442" s="41" t="s">
        <v>2897</v>
      </c>
      <c r="F1442" s="42">
        <v>1</v>
      </c>
      <c r="G1442" s="39" t="s">
        <v>2861</v>
      </c>
      <c r="H1442" s="136"/>
      <c r="I1442" s="78"/>
      <c r="J1442" s="39"/>
      <c r="K1442" s="39" t="s">
        <v>120</v>
      </c>
      <c r="L1442" s="43">
        <v>5</v>
      </c>
      <c r="M1442" s="151">
        <v>30</v>
      </c>
      <c r="N1442" s="154">
        <v>30</v>
      </c>
      <c r="O1442" s="32"/>
      <c r="P1442" s="154">
        <f t="shared" si="85"/>
        <v>0</v>
      </c>
      <c r="Q1442" s="6" t="s">
        <v>24</v>
      </c>
      <c r="R1442" s="7">
        <f t="shared" si="86"/>
        <v>0</v>
      </c>
      <c r="S1442" s="8"/>
      <c r="T1442" s="8"/>
      <c r="AB1442" s="37"/>
      <c r="AC1442" s="1"/>
      <c r="AD1442" s="1"/>
      <c r="AH1442" s="179" t="s">
        <v>2895</v>
      </c>
    </row>
    <row r="1443" spans="2:34" ht="14.45" customHeight="1">
      <c r="B1443" s="33" t="s">
        <v>4752</v>
      </c>
      <c r="C1443" s="40"/>
      <c r="D1443" s="41" t="s">
        <v>2899</v>
      </c>
      <c r="E1443" s="41" t="s">
        <v>2900</v>
      </c>
      <c r="F1443" s="42">
        <v>1</v>
      </c>
      <c r="G1443" s="39" t="s">
        <v>2861</v>
      </c>
      <c r="H1443" s="136"/>
      <c r="I1443" s="78"/>
      <c r="J1443" s="39"/>
      <c r="K1443" s="39" t="s">
        <v>120</v>
      </c>
      <c r="L1443" s="43">
        <v>5</v>
      </c>
      <c r="M1443" s="151">
        <v>35</v>
      </c>
      <c r="N1443" s="154">
        <v>36</v>
      </c>
      <c r="O1443" s="32"/>
      <c r="P1443" s="154">
        <f t="shared" si="85"/>
        <v>0</v>
      </c>
      <c r="Q1443" s="6" t="s">
        <v>24</v>
      </c>
      <c r="R1443" s="7">
        <f t="shared" si="86"/>
        <v>0</v>
      </c>
      <c r="S1443" s="8"/>
      <c r="T1443" s="8"/>
      <c r="AB1443" s="37"/>
      <c r="AC1443" s="1"/>
      <c r="AD1443" s="1"/>
      <c r="AH1443" s="179" t="s">
        <v>2898</v>
      </c>
    </row>
    <row r="1444" spans="2:34" ht="14.45" customHeight="1">
      <c r="B1444" s="33" t="s">
        <v>4753</v>
      </c>
      <c r="C1444" s="40"/>
      <c r="D1444" s="41" t="s">
        <v>2902</v>
      </c>
      <c r="E1444" s="41" t="s">
        <v>2903</v>
      </c>
      <c r="F1444" s="42">
        <v>1</v>
      </c>
      <c r="G1444" s="39" t="s">
        <v>2861</v>
      </c>
      <c r="H1444" s="136"/>
      <c r="I1444" s="78"/>
      <c r="J1444" s="39"/>
      <c r="K1444" s="39" t="s">
        <v>120</v>
      </c>
      <c r="L1444" s="43">
        <v>5</v>
      </c>
      <c r="M1444" s="151">
        <v>25</v>
      </c>
      <c r="N1444" s="154">
        <v>25</v>
      </c>
      <c r="O1444" s="32"/>
      <c r="P1444" s="154">
        <f t="shared" si="85"/>
        <v>0</v>
      </c>
      <c r="Q1444" s="6" t="s">
        <v>24</v>
      </c>
      <c r="R1444" s="7">
        <f t="shared" si="86"/>
        <v>0</v>
      </c>
      <c r="S1444" s="8"/>
      <c r="T1444" s="8"/>
      <c r="AB1444" s="37"/>
      <c r="AC1444" s="1"/>
      <c r="AD1444" s="1"/>
      <c r="AH1444" s="179" t="s">
        <v>2901</v>
      </c>
    </row>
    <row r="1445" spans="2:34" ht="14.45" customHeight="1">
      <c r="B1445" s="33" t="s">
        <v>4754</v>
      </c>
      <c r="C1445" s="40"/>
      <c r="D1445" s="41" t="s">
        <v>2905</v>
      </c>
      <c r="E1445" s="41" t="s">
        <v>2906</v>
      </c>
      <c r="F1445" s="42">
        <v>1</v>
      </c>
      <c r="G1445" s="39" t="s">
        <v>2861</v>
      </c>
      <c r="H1445" s="136"/>
      <c r="I1445" s="78"/>
      <c r="J1445" s="39"/>
      <c r="K1445" s="39" t="s">
        <v>120</v>
      </c>
      <c r="L1445" s="43">
        <v>5</v>
      </c>
      <c r="M1445" s="151">
        <v>35</v>
      </c>
      <c r="N1445" s="154">
        <v>35</v>
      </c>
      <c r="O1445" s="32"/>
      <c r="P1445" s="154">
        <f t="shared" si="85"/>
        <v>0</v>
      </c>
      <c r="Q1445" s="6" t="s">
        <v>24</v>
      </c>
      <c r="R1445" s="7">
        <f t="shared" si="86"/>
        <v>0</v>
      </c>
      <c r="S1445" s="8"/>
      <c r="T1445" s="8"/>
      <c r="AB1445" s="37"/>
      <c r="AC1445" s="1"/>
      <c r="AD1445" s="1"/>
      <c r="AH1445" s="179" t="s">
        <v>2904</v>
      </c>
    </row>
    <row r="1446" spans="2:34" ht="14.45" customHeight="1">
      <c r="B1446" s="33" t="s">
        <v>4755</v>
      </c>
      <c r="C1446" s="40"/>
      <c r="D1446" s="41" t="s">
        <v>2908</v>
      </c>
      <c r="E1446" s="41" t="s">
        <v>2909</v>
      </c>
      <c r="F1446" s="42">
        <v>1</v>
      </c>
      <c r="G1446" s="39" t="s">
        <v>2861</v>
      </c>
      <c r="H1446" s="136"/>
      <c r="I1446" s="78"/>
      <c r="J1446" s="39"/>
      <c r="K1446" s="39" t="s">
        <v>120</v>
      </c>
      <c r="L1446" s="43">
        <v>5</v>
      </c>
      <c r="M1446" s="151">
        <v>30</v>
      </c>
      <c r="N1446" s="154">
        <v>30</v>
      </c>
      <c r="O1446" s="32"/>
      <c r="P1446" s="154">
        <f t="shared" si="85"/>
        <v>0</v>
      </c>
      <c r="Q1446" s="6" t="s">
        <v>24</v>
      </c>
      <c r="R1446" s="7">
        <f t="shared" si="86"/>
        <v>0</v>
      </c>
      <c r="S1446" s="8"/>
      <c r="T1446" s="8"/>
      <c r="AB1446" s="37"/>
      <c r="AC1446" s="1"/>
      <c r="AD1446" s="1"/>
      <c r="AH1446" s="179" t="s">
        <v>2907</v>
      </c>
    </row>
    <row r="1447" spans="2:34" ht="14.45" customHeight="1">
      <c r="B1447" s="33" t="s">
        <v>4756</v>
      </c>
      <c r="C1447" s="40"/>
      <c r="D1447" s="41" t="s">
        <v>2911</v>
      </c>
      <c r="E1447" s="41" t="s">
        <v>2912</v>
      </c>
      <c r="F1447" s="42">
        <v>1</v>
      </c>
      <c r="G1447" s="39" t="s">
        <v>2861</v>
      </c>
      <c r="H1447" s="136"/>
      <c r="I1447" s="78"/>
      <c r="J1447" s="39"/>
      <c r="K1447" s="39" t="s">
        <v>120</v>
      </c>
      <c r="L1447" s="43">
        <v>5</v>
      </c>
      <c r="M1447" s="151">
        <v>36</v>
      </c>
      <c r="N1447" s="154">
        <v>32</v>
      </c>
      <c r="O1447" s="32"/>
      <c r="P1447" s="154">
        <f t="shared" si="85"/>
        <v>0</v>
      </c>
      <c r="Q1447" s="6" t="s">
        <v>24</v>
      </c>
      <c r="R1447" s="7">
        <f t="shared" si="86"/>
        <v>0</v>
      </c>
      <c r="S1447" s="8"/>
      <c r="T1447" s="8"/>
      <c r="AB1447" s="37"/>
      <c r="AC1447" s="1"/>
      <c r="AD1447" s="1"/>
      <c r="AH1447" s="179" t="s">
        <v>2910</v>
      </c>
    </row>
    <row r="1448" spans="2:34" ht="14.45" customHeight="1">
      <c r="B1448" s="33" t="s">
        <v>4757</v>
      </c>
      <c r="C1448" s="40"/>
      <c r="D1448" s="41" t="s">
        <v>2914</v>
      </c>
      <c r="E1448" s="41" t="s">
        <v>2915</v>
      </c>
      <c r="F1448" s="42">
        <v>1</v>
      </c>
      <c r="G1448" s="39" t="s">
        <v>2861</v>
      </c>
      <c r="H1448" s="136"/>
      <c r="I1448" s="78"/>
      <c r="J1448" s="39"/>
      <c r="K1448" s="39" t="s">
        <v>120</v>
      </c>
      <c r="L1448" s="43">
        <v>5</v>
      </c>
      <c r="M1448" s="151">
        <v>40</v>
      </c>
      <c r="N1448" s="154">
        <v>35</v>
      </c>
      <c r="O1448" s="32"/>
      <c r="P1448" s="154">
        <f t="shared" si="85"/>
        <v>0</v>
      </c>
      <c r="Q1448" s="6" t="s">
        <v>24</v>
      </c>
      <c r="R1448" s="7">
        <f t="shared" si="86"/>
        <v>0</v>
      </c>
      <c r="S1448" s="8"/>
      <c r="T1448" s="8"/>
      <c r="AB1448" s="37"/>
      <c r="AC1448" s="1"/>
      <c r="AD1448" s="1"/>
      <c r="AH1448" s="179" t="s">
        <v>2913</v>
      </c>
    </row>
    <row r="1449" spans="2:34" ht="14.45" customHeight="1">
      <c r="B1449" s="33" t="s">
        <v>4758</v>
      </c>
      <c r="C1449" s="40"/>
      <c r="D1449" s="41" t="s">
        <v>2917</v>
      </c>
      <c r="E1449" s="41" t="s">
        <v>2918</v>
      </c>
      <c r="F1449" s="42">
        <v>1</v>
      </c>
      <c r="G1449" s="39" t="s">
        <v>2861</v>
      </c>
      <c r="H1449" s="136"/>
      <c r="I1449" s="78"/>
      <c r="J1449" s="39"/>
      <c r="K1449" s="39" t="s">
        <v>120</v>
      </c>
      <c r="L1449" s="43">
        <v>5</v>
      </c>
      <c r="M1449" s="151">
        <v>35</v>
      </c>
      <c r="N1449" s="154">
        <v>25</v>
      </c>
      <c r="O1449" s="32"/>
      <c r="P1449" s="154">
        <f t="shared" si="85"/>
        <v>0</v>
      </c>
      <c r="Q1449" s="6" t="s">
        <v>24</v>
      </c>
      <c r="R1449" s="7">
        <f t="shared" si="86"/>
        <v>0</v>
      </c>
      <c r="S1449" s="8"/>
      <c r="T1449" s="8"/>
      <c r="AB1449" s="37"/>
      <c r="AC1449" s="1"/>
      <c r="AD1449" s="1"/>
      <c r="AH1449" s="179" t="s">
        <v>2916</v>
      </c>
    </row>
    <row r="1450" spans="2:34" ht="14.45" customHeight="1">
      <c r="B1450" s="33" t="s">
        <v>4759</v>
      </c>
      <c r="C1450" s="40"/>
      <c r="D1450" s="41" t="s">
        <v>2920</v>
      </c>
      <c r="E1450" s="41" t="s">
        <v>2921</v>
      </c>
      <c r="F1450" s="42">
        <v>1</v>
      </c>
      <c r="G1450" s="39" t="s">
        <v>2861</v>
      </c>
      <c r="H1450" s="136"/>
      <c r="I1450" s="78"/>
      <c r="J1450" s="39"/>
      <c r="K1450" s="39" t="s">
        <v>120</v>
      </c>
      <c r="L1450" s="43">
        <v>5</v>
      </c>
      <c r="M1450" s="151">
        <v>25</v>
      </c>
      <c r="N1450" s="154">
        <v>25</v>
      </c>
      <c r="O1450" s="32"/>
      <c r="P1450" s="154">
        <f t="shared" si="85"/>
        <v>0</v>
      </c>
      <c r="Q1450" s="6" t="s">
        <v>24</v>
      </c>
      <c r="R1450" s="7">
        <f t="shared" si="86"/>
        <v>0</v>
      </c>
      <c r="S1450" s="8"/>
      <c r="T1450" s="8"/>
      <c r="AB1450" s="37"/>
      <c r="AC1450" s="1"/>
      <c r="AD1450" s="1"/>
      <c r="AH1450" s="179" t="s">
        <v>2919</v>
      </c>
    </row>
    <row r="1451" spans="2:34" ht="14.45" customHeight="1">
      <c r="B1451" s="33" t="s">
        <v>4760</v>
      </c>
      <c r="C1451" s="40"/>
      <c r="D1451" s="41" t="s">
        <v>2923</v>
      </c>
      <c r="E1451" s="41" t="s">
        <v>2924</v>
      </c>
      <c r="F1451" s="42">
        <v>1</v>
      </c>
      <c r="G1451" s="39" t="s">
        <v>2861</v>
      </c>
      <c r="H1451" s="136"/>
      <c r="I1451" s="78"/>
      <c r="J1451" s="39"/>
      <c r="K1451" s="39" t="s">
        <v>120</v>
      </c>
      <c r="L1451" s="43">
        <v>5</v>
      </c>
      <c r="M1451" s="151">
        <v>51</v>
      </c>
      <c r="N1451" s="154">
        <v>0</v>
      </c>
      <c r="O1451" s="32"/>
      <c r="P1451" s="154">
        <f t="shared" si="85"/>
        <v>0</v>
      </c>
      <c r="Q1451" s="6" t="s">
        <v>24</v>
      </c>
      <c r="R1451" s="7">
        <f t="shared" si="86"/>
        <v>0</v>
      </c>
      <c r="S1451" s="8"/>
      <c r="T1451" s="8"/>
      <c r="AB1451" s="37"/>
      <c r="AC1451" s="1"/>
      <c r="AD1451" s="1"/>
      <c r="AH1451" s="179" t="s">
        <v>2922</v>
      </c>
    </row>
    <row r="1452" spans="2:34" ht="14.45" customHeight="1">
      <c r="B1452" s="33" t="s">
        <v>4761</v>
      </c>
      <c r="C1452" s="40"/>
      <c r="D1452" s="41" t="s">
        <v>2926</v>
      </c>
      <c r="E1452" s="41" t="s">
        <v>2927</v>
      </c>
      <c r="F1452" s="42">
        <v>1</v>
      </c>
      <c r="G1452" s="39" t="s">
        <v>2861</v>
      </c>
      <c r="H1452" s="136"/>
      <c r="I1452" s="78"/>
      <c r="J1452" s="39"/>
      <c r="K1452" s="39" t="s">
        <v>120</v>
      </c>
      <c r="L1452" s="43">
        <v>5</v>
      </c>
      <c r="M1452" s="151">
        <v>35</v>
      </c>
      <c r="N1452" s="154">
        <v>35</v>
      </c>
      <c r="O1452" s="32"/>
      <c r="P1452" s="154">
        <f t="shared" si="85"/>
        <v>0</v>
      </c>
      <c r="Q1452" s="6" t="s">
        <v>24</v>
      </c>
      <c r="R1452" s="7">
        <f t="shared" si="86"/>
        <v>0</v>
      </c>
      <c r="S1452" s="8"/>
      <c r="T1452" s="8"/>
      <c r="AB1452" s="37"/>
      <c r="AC1452" s="1"/>
      <c r="AD1452" s="1"/>
      <c r="AH1452" s="179" t="s">
        <v>2925</v>
      </c>
    </row>
    <row r="1453" spans="2:34" ht="14.45" customHeight="1">
      <c r="B1453" s="33" t="s">
        <v>4762</v>
      </c>
      <c r="C1453" s="40"/>
      <c r="D1453" s="41" t="s">
        <v>2929</v>
      </c>
      <c r="E1453" s="41" t="s">
        <v>2930</v>
      </c>
      <c r="F1453" s="42">
        <v>1</v>
      </c>
      <c r="G1453" s="39" t="s">
        <v>2861</v>
      </c>
      <c r="H1453" s="136"/>
      <c r="I1453" s="78"/>
      <c r="J1453" s="39"/>
      <c r="K1453" s="39" t="s">
        <v>120</v>
      </c>
      <c r="L1453" s="43">
        <v>5</v>
      </c>
      <c r="M1453" s="151">
        <v>42</v>
      </c>
      <c r="N1453" s="154">
        <v>35</v>
      </c>
      <c r="O1453" s="32"/>
      <c r="P1453" s="154">
        <f t="shared" si="85"/>
        <v>0</v>
      </c>
      <c r="Q1453" s="6" t="s">
        <v>24</v>
      </c>
      <c r="R1453" s="7">
        <f t="shared" si="86"/>
        <v>0</v>
      </c>
      <c r="S1453" s="8"/>
      <c r="T1453" s="8"/>
      <c r="AB1453" s="37"/>
      <c r="AC1453" s="1"/>
      <c r="AD1453" s="1"/>
      <c r="AH1453" s="179" t="s">
        <v>2928</v>
      </c>
    </row>
    <row r="1454" spans="2:34" ht="14.45" customHeight="1">
      <c r="B1454" s="33" t="s">
        <v>4763</v>
      </c>
      <c r="C1454" s="40"/>
      <c r="D1454" s="41" t="s">
        <v>2932</v>
      </c>
      <c r="E1454" s="41" t="s">
        <v>2933</v>
      </c>
      <c r="F1454" s="42">
        <v>1</v>
      </c>
      <c r="G1454" s="39" t="s">
        <v>2861</v>
      </c>
      <c r="H1454" s="136"/>
      <c r="I1454" s="78"/>
      <c r="J1454" s="39"/>
      <c r="K1454" s="39" t="s">
        <v>120</v>
      </c>
      <c r="L1454" s="43">
        <v>5</v>
      </c>
      <c r="M1454" s="151">
        <v>44</v>
      </c>
      <c r="N1454" s="154">
        <v>35</v>
      </c>
      <c r="O1454" s="32"/>
      <c r="P1454" s="154">
        <f t="shared" si="85"/>
        <v>0</v>
      </c>
      <c r="Q1454" s="6" t="s">
        <v>24</v>
      </c>
      <c r="R1454" s="7">
        <f t="shared" si="86"/>
        <v>0</v>
      </c>
      <c r="S1454" s="8"/>
      <c r="T1454" s="8"/>
      <c r="AB1454" s="37"/>
      <c r="AC1454" s="1"/>
      <c r="AD1454" s="1"/>
      <c r="AH1454" s="179" t="s">
        <v>2931</v>
      </c>
    </row>
    <row r="1455" spans="2:34" ht="14.45" customHeight="1">
      <c r="B1455" s="33" t="s">
        <v>4764</v>
      </c>
      <c r="C1455" s="40"/>
      <c r="D1455" s="41" t="s">
        <v>2935</v>
      </c>
      <c r="E1455" s="41" t="s">
        <v>2936</v>
      </c>
      <c r="F1455" s="42">
        <v>1</v>
      </c>
      <c r="G1455" s="39" t="s">
        <v>2861</v>
      </c>
      <c r="H1455" s="136"/>
      <c r="I1455" s="78"/>
      <c r="J1455" s="39"/>
      <c r="K1455" s="39" t="s">
        <v>120</v>
      </c>
      <c r="L1455" s="43">
        <v>5</v>
      </c>
      <c r="M1455" s="151">
        <v>25</v>
      </c>
      <c r="N1455" s="154">
        <v>25</v>
      </c>
      <c r="O1455" s="32"/>
      <c r="P1455" s="154">
        <f t="shared" si="85"/>
        <v>0</v>
      </c>
      <c r="Q1455" s="6" t="s">
        <v>24</v>
      </c>
      <c r="R1455" s="7">
        <f t="shared" si="86"/>
        <v>0</v>
      </c>
      <c r="S1455" s="8"/>
      <c r="T1455" s="8"/>
      <c r="AB1455" s="37"/>
      <c r="AC1455" s="1"/>
      <c r="AD1455" s="1"/>
      <c r="AH1455" s="179" t="s">
        <v>2934</v>
      </c>
    </row>
    <row r="1456" spans="2:34" ht="14.45" customHeight="1">
      <c r="B1456" s="33" t="s">
        <v>4765</v>
      </c>
      <c r="C1456" s="40"/>
      <c r="D1456" s="41" t="s">
        <v>2938</v>
      </c>
      <c r="E1456" s="41" t="s">
        <v>2939</v>
      </c>
      <c r="F1456" s="42">
        <v>1</v>
      </c>
      <c r="G1456" s="39" t="s">
        <v>2861</v>
      </c>
      <c r="H1456" s="136"/>
      <c r="I1456" s="78"/>
      <c r="J1456" s="39"/>
      <c r="K1456" s="39" t="s">
        <v>120</v>
      </c>
      <c r="L1456" s="43">
        <v>5</v>
      </c>
      <c r="M1456" s="151">
        <v>39</v>
      </c>
      <c r="N1456" s="154">
        <v>39</v>
      </c>
      <c r="O1456" s="32"/>
      <c r="P1456" s="154">
        <f t="shared" si="85"/>
        <v>0</v>
      </c>
      <c r="Q1456" s="6" t="s">
        <v>24</v>
      </c>
      <c r="R1456" s="7">
        <f t="shared" si="86"/>
        <v>0</v>
      </c>
      <c r="S1456" s="8"/>
      <c r="T1456" s="8"/>
      <c r="AB1456" s="37"/>
      <c r="AC1456" s="1"/>
      <c r="AD1456" s="1"/>
      <c r="AH1456" s="179" t="s">
        <v>2937</v>
      </c>
    </row>
    <row r="1457" spans="2:34" ht="14.45" customHeight="1">
      <c r="B1457" s="33" t="s">
        <v>4766</v>
      </c>
      <c r="C1457" s="40"/>
      <c r="D1457" s="41" t="s">
        <v>2941</v>
      </c>
      <c r="E1457" s="41" t="s">
        <v>2942</v>
      </c>
      <c r="F1457" s="42">
        <v>1</v>
      </c>
      <c r="G1457" s="39" t="s">
        <v>2861</v>
      </c>
      <c r="H1457" s="136"/>
      <c r="I1457" s="78"/>
      <c r="J1457" s="39"/>
      <c r="K1457" s="39" t="s">
        <v>120</v>
      </c>
      <c r="L1457" s="43">
        <v>5</v>
      </c>
      <c r="M1457" s="151">
        <v>40</v>
      </c>
      <c r="N1457" s="154">
        <v>40</v>
      </c>
      <c r="O1457" s="32"/>
      <c r="P1457" s="154">
        <f t="shared" si="85"/>
        <v>0</v>
      </c>
      <c r="Q1457" s="6" t="s">
        <v>24</v>
      </c>
      <c r="R1457" s="7">
        <f t="shared" si="86"/>
        <v>0</v>
      </c>
      <c r="S1457" s="8"/>
      <c r="T1457" s="8"/>
      <c r="AB1457" s="37"/>
      <c r="AC1457" s="1"/>
      <c r="AD1457" s="1"/>
      <c r="AH1457" s="179" t="s">
        <v>2940</v>
      </c>
    </row>
    <row r="1458" spans="2:34" ht="14.45" customHeight="1">
      <c r="B1458" s="33" t="s">
        <v>4767</v>
      </c>
      <c r="C1458" s="49" t="s">
        <v>59</v>
      </c>
      <c r="D1458" s="34" t="s">
        <v>2944</v>
      </c>
      <c r="E1458" s="34" t="s">
        <v>2945</v>
      </c>
      <c r="F1458" s="33">
        <v>1</v>
      </c>
      <c r="G1458" s="73" t="s">
        <v>2861</v>
      </c>
      <c r="H1458" s="136"/>
      <c r="I1458" s="77"/>
      <c r="J1458" s="42"/>
      <c r="K1458" s="42" t="s">
        <v>120</v>
      </c>
      <c r="L1458" s="39">
        <v>5</v>
      </c>
      <c r="M1458" s="151">
        <v>35</v>
      </c>
      <c r="N1458" s="154">
        <v>35</v>
      </c>
      <c r="O1458" s="32"/>
      <c r="P1458" s="154">
        <f t="shared" si="85"/>
        <v>0</v>
      </c>
      <c r="Q1458" s="6" t="s">
        <v>24</v>
      </c>
      <c r="R1458" s="7">
        <f t="shared" si="86"/>
        <v>0</v>
      </c>
      <c r="S1458" s="8"/>
      <c r="T1458" s="8"/>
      <c r="AB1458" s="37"/>
      <c r="AC1458" s="1"/>
      <c r="AD1458" s="1"/>
      <c r="AH1458" s="179" t="s">
        <v>2943</v>
      </c>
    </row>
    <row r="1459" spans="2:34" ht="14.45" customHeight="1">
      <c r="B1459" s="33" t="s">
        <v>4767</v>
      </c>
      <c r="C1459" s="40"/>
      <c r="D1459" s="41" t="s">
        <v>2946</v>
      </c>
      <c r="E1459" s="41" t="s">
        <v>2947</v>
      </c>
      <c r="F1459" s="42">
        <v>1</v>
      </c>
      <c r="G1459" s="39" t="s">
        <v>2861</v>
      </c>
      <c r="H1459" s="136"/>
      <c r="I1459" s="78"/>
      <c r="J1459" s="39"/>
      <c r="K1459" s="39" t="s">
        <v>120</v>
      </c>
      <c r="L1459" s="43">
        <v>5</v>
      </c>
      <c r="M1459" s="151">
        <v>35</v>
      </c>
      <c r="N1459" s="154">
        <v>35</v>
      </c>
      <c r="O1459" s="32"/>
      <c r="P1459" s="154">
        <f t="shared" si="85"/>
        <v>0</v>
      </c>
      <c r="Q1459" s="26" t="s">
        <v>36</v>
      </c>
      <c r="R1459" s="26"/>
      <c r="S1459" s="8"/>
      <c r="T1459" s="8"/>
      <c r="AB1459" s="37"/>
      <c r="AC1459" s="1"/>
      <c r="AD1459" s="1"/>
      <c r="AH1459" s="179" t="s">
        <v>2943</v>
      </c>
    </row>
    <row r="1460" spans="2:34" s="47" customFormat="1" ht="14.45" customHeight="1">
      <c r="B1460" s="33" t="s">
        <v>4768</v>
      </c>
      <c r="C1460" s="49"/>
      <c r="D1460" s="34" t="s">
        <v>2949</v>
      </c>
      <c r="E1460" s="34" t="s">
        <v>2950</v>
      </c>
      <c r="F1460" s="33">
        <v>1</v>
      </c>
      <c r="G1460" s="73" t="s">
        <v>2861</v>
      </c>
      <c r="H1460" s="136"/>
      <c r="I1460" s="100"/>
      <c r="J1460" s="127"/>
      <c r="K1460" s="42" t="s">
        <v>120</v>
      </c>
      <c r="L1460" s="39">
        <v>5</v>
      </c>
      <c r="M1460" s="151">
        <v>47</v>
      </c>
      <c r="N1460" s="154">
        <v>40</v>
      </c>
      <c r="O1460" s="32"/>
      <c r="P1460" s="154">
        <f t="shared" si="85"/>
        <v>0</v>
      </c>
      <c r="Q1460" s="55" t="s">
        <v>24</v>
      </c>
      <c r="R1460" s="56">
        <f>O1460*M1460</f>
        <v>0</v>
      </c>
      <c r="AH1460" s="179" t="s">
        <v>2948</v>
      </c>
    </row>
    <row r="1461" spans="2:34" ht="14.45" customHeight="1">
      <c r="B1461" s="33" t="s">
        <v>4768</v>
      </c>
      <c r="C1461" s="40"/>
      <c r="D1461" s="41" t="s">
        <v>2951</v>
      </c>
      <c r="E1461" s="41" t="s">
        <v>2952</v>
      </c>
      <c r="F1461" s="42">
        <v>1</v>
      </c>
      <c r="G1461" s="39" t="s">
        <v>2861</v>
      </c>
      <c r="H1461" s="136"/>
      <c r="I1461" s="78"/>
      <c r="J1461" s="39"/>
      <c r="K1461" s="39" t="s">
        <v>120</v>
      </c>
      <c r="L1461" s="43">
        <v>5</v>
      </c>
      <c r="M1461" s="151">
        <v>47</v>
      </c>
      <c r="N1461" s="154">
        <v>40</v>
      </c>
      <c r="O1461" s="32"/>
      <c r="P1461" s="154">
        <f t="shared" si="85"/>
        <v>0</v>
      </c>
      <c r="Q1461" s="26" t="s">
        <v>36</v>
      </c>
      <c r="R1461" s="26"/>
      <c r="S1461" s="8"/>
      <c r="T1461" s="8"/>
      <c r="AB1461" s="37"/>
      <c r="AC1461" s="1"/>
      <c r="AD1461" s="1"/>
      <c r="AH1461" s="179" t="s">
        <v>2948</v>
      </c>
    </row>
    <row r="1462" spans="2:34" ht="14.45" customHeight="1">
      <c r="B1462" s="33" t="s">
        <v>4769</v>
      </c>
      <c r="C1462" s="40"/>
      <c r="D1462" s="41" t="s">
        <v>2954</v>
      </c>
      <c r="E1462" s="41" t="s">
        <v>2955</v>
      </c>
      <c r="F1462" s="42">
        <v>1</v>
      </c>
      <c r="G1462" s="39" t="s">
        <v>2861</v>
      </c>
      <c r="H1462" s="136"/>
      <c r="I1462" s="78"/>
      <c r="J1462" s="39"/>
      <c r="K1462" s="39" t="s">
        <v>120</v>
      </c>
      <c r="L1462" s="43">
        <v>5</v>
      </c>
      <c r="M1462" s="151">
        <v>39</v>
      </c>
      <c r="N1462" s="154">
        <v>30</v>
      </c>
      <c r="O1462" s="32"/>
      <c r="P1462" s="154">
        <f t="shared" si="85"/>
        <v>0</v>
      </c>
      <c r="Q1462" s="6" t="s">
        <v>24</v>
      </c>
      <c r="R1462" s="7">
        <f t="shared" ref="R1462:R1495" si="87">O1462*M1462</f>
        <v>0</v>
      </c>
      <c r="S1462" s="8"/>
      <c r="T1462" s="8"/>
      <c r="AB1462" s="37"/>
      <c r="AC1462" s="1"/>
      <c r="AD1462" s="1"/>
      <c r="AH1462" s="179" t="s">
        <v>2953</v>
      </c>
    </row>
    <row r="1463" spans="2:34" ht="14.45" customHeight="1">
      <c r="B1463" s="33" t="s">
        <v>4770</v>
      </c>
      <c r="C1463" s="49"/>
      <c r="D1463" s="34" t="s">
        <v>2957</v>
      </c>
      <c r="E1463" s="34" t="s">
        <v>2958</v>
      </c>
      <c r="F1463" s="33">
        <v>1</v>
      </c>
      <c r="G1463" s="73" t="s">
        <v>2861</v>
      </c>
      <c r="H1463" s="136"/>
      <c r="I1463" s="100"/>
      <c r="J1463" s="127"/>
      <c r="K1463" s="42" t="s">
        <v>120</v>
      </c>
      <c r="L1463" s="39">
        <v>5</v>
      </c>
      <c r="M1463" s="151">
        <v>49</v>
      </c>
      <c r="N1463" s="154">
        <v>45</v>
      </c>
      <c r="O1463" s="32"/>
      <c r="P1463" s="154">
        <f t="shared" si="85"/>
        <v>0</v>
      </c>
      <c r="Q1463" s="6" t="s">
        <v>24</v>
      </c>
      <c r="R1463" s="7">
        <f t="shared" si="87"/>
        <v>0</v>
      </c>
      <c r="S1463" s="8"/>
      <c r="T1463" s="8"/>
      <c r="AB1463" s="37"/>
      <c r="AC1463" s="1"/>
      <c r="AD1463" s="1"/>
      <c r="AH1463" s="179" t="s">
        <v>2956</v>
      </c>
    </row>
    <row r="1464" spans="2:34" ht="14.45" customHeight="1">
      <c r="B1464" s="33" t="s">
        <v>4771</v>
      </c>
      <c r="C1464" s="40"/>
      <c r="D1464" s="41" t="s">
        <v>2960</v>
      </c>
      <c r="E1464" s="41" t="s">
        <v>2961</v>
      </c>
      <c r="F1464" s="42">
        <v>1</v>
      </c>
      <c r="G1464" s="39" t="s">
        <v>2861</v>
      </c>
      <c r="H1464" s="136"/>
      <c r="I1464" s="78"/>
      <c r="J1464" s="39"/>
      <c r="K1464" s="39" t="s">
        <v>120</v>
      </c>
      <c r="L1464" s="43">
        <v>5</v>
      </c>
      <c r="M1464" s="151">
        <v>35</v>
      </c>
      <c r="N1464" s="154">
        <v>35</v>
      </c>
      <c r="O1464" s="32"/>
      <c r="P1464" s="154">
        <f t="shared" si="85"/>
        <v>0</v>
      </c>
      <c r="Q1464" s="6" t="s">
        <v>24</v>
      </c>
      <c r="R1464" s="7">
        <f t="shared" si="87"/>
        <v>0</v>
      </c>
      <c r="S1464" s="8"/>
      <c r="T1464" s="8"/>
      <c r="AB1464" s="37"/>
      <c r="AC1464" s="1"/>
      <c r="AD1464" s="1"/>
      <c r="AH1464" s="179" t="s">
        <v>2959</v>
      </c>
    </row>
    <row r="1465" spans="2:34" s="47" customFormat="1" ht="14.45" customHeight="1">
      <c r="B1465" s="33" t="s">
        <v>4772</v>
      </c>
      <c r="C1465" s="40"/>
      <c r="D1465" s="41" t="s">
        <v>2963</v>
      </c>
      <c r="E1465" s="41" t="s">
        <v>2964</v>
      </c>
      <c r="F1465" s="42">
        <v>1</v>
      </c>
      <c r="G1465" s="39" t="s">
        <v>2861</v>
      </c>
      <c r="H1465" s="136"/>
      <c r="I1465" s="78"/>
      <c r="J1465" s="39"/>
      <c r="K1465" s="39" t="s">
        <v>120</v>
      </c>
      <c r="L1465" s="43">
        <v>5</v>
      </c>
      <c r="M1465" s="151">
        <v>35</v>
      </c>
      <c r="N1465" s="154">
        <v>35</v>
      </c>
      <c r="O1465" s="32"/>
      <c r="P1465" s="154">
        <f t="shared" si="85"/>
        <v>0</v>
      </c>
      <c r="Q1465" s="55" t="s">
        <v>24</v>
      </c>
      <c r="R1465" s="56">
        <f t="shared" si="87"/>
        <v>0</v>
      </c>
      <c r="AH1465" s="179" t="s">
        <v>2962</v>
      </c>
    </row>
    <row r="1466" spans="2:34" ht="14.45" customHeight="1">
      <c r="B1466" s="33"/>
      <c r="C1466" s="45"/>
      <c r="D1466" s="34" t="s">
        <v>2966</v>
      </c>
      <c r="E1466" s="34" t="s">
        <v>2967</v>
      </c>
      <c r="F1466" s="42">
        <v>5</v>
      </c>
      <c r="G1466" s="42" t="s">
        <v>65</v>
      </c>
      <c r="H1466" s="136"/>
      <c r="I1466" s="100"/>
      <c r="J1466" s="127"/>
      <c r="K1466" s="42" t="s">
        <v>120</v>
      </c>
      <c r="L1466" s="39">
        <v>5</v>
      </c>
      <c r="M1466" s="151">
        <v>248</v>
      </c>
      <c r="N1466" s="154">
        <v>215</v>
      </c>
      <c r="O1466" s="32"/>
      <c r="P1466" s="154">
        <f t="shared" si="85"/>
        <v>0</v>
      </c>
      <c r="Q1466" s="6" t="s">
        <v>24</v>
      </c>
      <c r="R1466" s="7">
        <f t="shared" si="87"/>
        <v>0</v>
      </c>
      <c r="S1466" s="8"/>
      <c r="T1466" s="8"/>
      <c r="AB1466" s="37"/>
      <c r="AC1466" s="1"/>
      <c r="AD1466" s="1"/>
      <c r="AH1466" s="179" t="s">
        <v>2965</v>
      </c>
    </row>
    <row r="1467" spans="2:34" s="47" customFormat="1" ht="14.45" customHeight="1">
      <c r="B1467" s="33" t="s">
        <v>4773</v>
      </c>
      <c r="C1467" s="45"/>
      <c r="D1467" s="34" t="s">
        <v>2966</v>
      </c>
      <c r="E1467" s="34" t="s">
        <v>2967</v>
      </c>
      <c r="F1467" s="33">
        <v>7</v>
      </c>
      <c r="G1467" s="42" t="s">
        <v>33</v>
      </c>
      <c r="H1467" s="73" t="s">
        <v>102</v>
      </c>
      <c r="I1467" s="100"/>
      <c r="J1467" s="127"/>
      <c r="K1467" s="42" t="s">
        <v>120</v>
      </c>
      <c r="L1467" s="39">
        <v>5</v>
      </c>
      <c r="M1467" s="151">
        <v>199</v>
      </c>
      <c r="N1467" s="154">
        <v>155</v>
      </c>
      <c r="O1467" s="32"/>
      <c r="P1467" s="154">
        <f t="shared" si="85"/>
        <v>0</v>
      </c>
      <c r="Q1467" s="55" t="s">
        <v>24</v>
      </c>
      <c r="R1467" s="56">
        <f t="shared" si="87"/>
        <v>0</v>
      </c>
      <c r="AH1467" s="179" t="s">
        <v>2968</v>
      </c>
    </row>
    <row r="1468" spans="2:34" s="47" customFormat="1" ht="14.45" customHeight="1">
      <c r="B1468" s="33" t="s">
        <v>4774</v>
      </c>
      <c r="C1468" s="45"/>
      <c r="D1468" s="88" t="s">
        <v>2970</v>
      </c>
      <c r="E1468" s="88" t="s">
        <v>2971</v>
      </c>
      <c r="F1468" s="33">
        <v>3</v>
      </c>
      <c r="G1468" s="44" t="s">
        <v>28</v>
      </c>
      <c r="H1468" s="136"/>
      <c r="I1468" s="77"/>
      <c r="J1468" s="128"/>
      <c r="K1468" s="42" t="s">
        <v>29</v>
      </c>
      <c r="L1468" s="39">
        <v>5</v>
      </c>
      <c r="M1468" s="150">
        <v>490.45993214096092</v>
      </c>
      <c r="N1468" s="154">
        <v>385.50150666279529</v>
      </c>
      <c r="O1468" s="32"/>
      <c r="P1468" s="154">
        <f t="shared" si="85"/>
        <v>0</v>
      </c>
      <c r="Q1468" s="55" t="s">
        <v>24</v>
      </c>
      <c r="R1468" s="56">
        <f t="shared" si="87"/>
        <v>0</v>
      </c>
      <c r="AH1468" s="179" t="s">
        <v>2969</v>
      </c>
    </row>
    <row r="1469" spans="2:34" ht="14.45" customHeight="1">
      <c r="B1469" s="33" t="s">
        <v>4775</v>
      </c>
      <c r="C1469" s="45"/>
      <c r="D1469" s="88" t="s">
        <v>2973</v>
      </c>
      <c r="E1469" s="88" t="s">
        <v>2974</v>
      </c>
      <c r="F1469" s="33">
        <v>3</v>
      </c>
      <c r="G1469" s="44" t="s">
        <v>28</v>
      </c>
      <c r="H1469" s="136"/>
      <c r="I1469" s="77"/>
      <c r="J1469" s="128"/>
      <c r="K1469" s="42" t="s">
        <v>29</v>
      </c>
      <c r="L1469" s="39">
        <v>5</v>
      </c>
      <c r="M1469" s="150">
        <v>490.45993214096092</v>
      </c>
      <c r="N1469" s="154">
        <v>385.50150666279529</v>
      </c>
      <c r="O1469" s="32"/>
      <c r="P1469" s="154">
        <f t="shared" si="85"/>
        <v>0</v>
      </c>
      <c r="Q1469" s="6" t="s">
        <v>24</v>
      </c>
      <c r="R1469" s="7">
        <f t="shared" si="87"/>
        <v>0</v>
      </c>
      <c r="S1469" s="8"/>
      <c r="T1469" s="8"/>
      <c r="AB1469" s="37"/>
      <c r="AC1469" s="1"/>
      <c r="AD1469" s="1"/>
      <c r="AH1469" s="179" t="s">
        <v>2972</v>
      </c>
    </row>
    <row r="1470" spans="2:34" s="47" customFormat="1" ht="14.45" customHeight="1">
      <c r="B1470" s="33" t="s">
        <v>4776</v>
      </c>
      <c r="C1470" s="45"/>
      <c r="D1470" s="88" t="s">
        <v>2976</v>
      </c>
      <c r="E1470" s="88" t="s">
        <v>2977</v>
      </c>
      <c r="F1470" s="42">
        <v>5</v>
      </c>
      <c r="G1470" s="42" t="s">
        <v>65</v>
      </c>
      <c r="H1470" s="136"/>
      <c r="I1470" s="77"/>
      <c r="J1470" s="128"/>
      <c r="K1470" s="42" t="s">
        <v>29</v>
      </c>
      <c r="L1470" s="39">
        <v>5</v>
      </c>
      <c r="M1470" s="150">
        <v>380.94508094532796</v>
      </c>
      <c r="N1470" s="154">
        <v>299.42283362302777</v>
      </c>
      <c r="O1470" s="32"/>
      <c r="P1470" s="154">
        <f t="shared" si="85"/>
        <v>0</v>
      </c>
      <c r="Q1470" s="55" t="s">
        <v>24</v>
      </c>
      <c r="R1470" s="56">
        <f t="shared" si="87"/>
        <v>0</v>
      </c>
      <c r="AH1470" s="179" t="s">
        <v>2975</v>
      </c>
    </row>
    <row r="1471" spans="2:34" s="47" customFormat="1" ht="14.45" customHeight="1">
      <c r="B1471" s="33" t="s">
        <v>4459</v>
      </c>
      <c r="C1471" s="49" t="s">
        <v>59</v>
      </c>
      <c r="D1471" s="34" t="s">
        <v>2978</v>
      </c>
      <c r="E1471" s="34" t="s">
        <v>2979</v>
      </c>
      <c r="F1471" s="33">
        <v>7</v>
      </c>
      <c r="G1471" s="42" t="s">
        <v>33</v>
      </c>
      <c r="H1471" s="73" t="s">
        <v>102</v>
      </c>
      <c r="I1471" s="100"/>
      <c r="J1471" s="127"/>
      <c r="K1471" s="42" t="s">
        <v>120</v>
      </c>
      <c r="L1471" s="39">
        <v>5</v>
      </c>
      <c r="M1471" s="151">
        <v>188</v>
      </c>
      <c r="N1471" s="154">
        <v>165</v>
      </c>
      <c r="O1471" s="32"/>
      <c r="P1471" s="154">
        <f t="shared" si="85"/>
        <v>0</v>
      </c>
      <c r="Q1471" s="55" t="s">
        <v>24</v>
      </c>
      <c r="R1471" s="56">
        <f t="shared" si="87"/>
        <v>0</v>
      </c>
      <c r="AH1471" s="179" t="s">
        <v>1819</v>
      </c>
    </row>
    <row r="1472" spans="2:34" s="47" customFormat="1" ht="14.45" customHeight="1">
      <c r="B1472" s="33" t="s">
        <v>4777</v>
      </c>
      <c r="C1472" s="49"/>
      <c r="D1472" s="34" t="s">
        <v>2980</v>
      </c>
      <c r="E1472" s="34" t="s">
        <v>2981</v>
      </c>
      <c r="F1472" s="33">
        <v>23</v>
      </c>
      <c r="G1472" s="73" t="s">
        <v>266</v>
      </c>
      <c r="H1472" s="73" t="s">
        <v>70</v>
      </c>
      <c r="I1472" s="76"/>
      <c r="J1472" s="51"/>
      <c r="K1472" s="42" t="s">
        <v>120</v>
      </c>
      <c r="L1472" s="39">
        <v>1</v>
      </c>
      <c r="M1472" s="151">
        <v>2759</v>
      </c>
      <c r="N1472" s="154">
        <v>2390</v>
      </c>
      <c r="O1472" s="32"/>
      <c r="P1472" s="154">
        <f t="shared" si="85"/>
        <v>0</v>
      </c>
      <c r="Q1472" s="55" t="s">
        <v>24</v>
      </c>
      <c r="R1472" s="56">
        <f t="shared" si="87"/>
        <v>0</v>
      </c>
      <c r="AH1472" s="179" t="s">
        <v>2982</v>
      </c>
    </row>
    <row r="1473" spans="2:34" ht="14.45" customHeight="1">
      <c r="B1473" s="33"/>
      <c r="C1473" s="45"/>
      <c r="D1473" s="34" t="s">
        <v>2984</v>
      </c>
      <c r="E1473" s="34" t="s">
        <v>2985</v>
      </c>
      <c r="F1473" s="42">
        <v>5</v>
      </c>
      <c r="G1473" s="42" t="s">
        <v>65</v>
      </c>
      <c r="H1473" s="73" t="s">
        <v>70</v>
      </c>
      <c r="I1473" s="76"/>
      <c r="J1473" s="51"/>
      <c r="K1473" s="42" t="s">
        <v>120</v>
      </c>
      <c r="L1473" s="39">
        <v>5</v>
      </c>
      <c r="M1473" s="151">
        <v>335</v>
      </c>
      <c r="N1473" s="154">
        <v>290</v>
      </c>
      <c r="O1473" s="32"/>
      <c r="P1473" s="154">
        <f t="shared" si="85"/>
        <v>0</v>
      </c>
      <c r="Q1473" s="6" t="s">
        <v>24</v>
      </c>
      <c r="R1473" s="7">
        <f t="shared" si="87"/>
        <v>0</v>
      </c>
      <c r="S1473" s="8"/>
      <c r="T1473" s="8"/>
      <c r="AB1473" s="37"/>
      <c r="AC1473" s="1"/>
      <c r="AD1473" s="1"/>
      <c r="AH1473" s="179" t="s">
        <v>2983</v>
      </c>
    </row>
    <row r="1474" spans="2:34" ht="14.45" customHeight="1">
      <c r="B1474" s="33" t="s">
        <v>4778</v>
      </c>
      <c r="C1474" s="45"/>
      <c r="D1474" s="34" t="s">
        <v>2987</v>
      </c>
      <c r="E1474" s="34" t="s">
        <v>2988</v>
      </c>
      <c r="F1474" s="42">
        <v>5</v>
      </c>
      <c r="G1474" s="42" t="s">
        <v>65</v>
      </c>
      <c r="H1474" s="136"/>
      <c r="I1474" s="76"/>
      <c r="J1474" s="51"/>
      <c r="K1474" s="42" t="s">
        <v>35</v>
      </c>
      <c r="L1474" s="39">
        <v>5</v>
      </c>
      <c r="M1474" s="151">
        <v>384</v>
      </c>
      <c r="N1474" s="154">
        <v>335</v>
      </c>
      <c r="O1474" s="32"/>
      <c r="P1474" s="154">
        <f t="shared" si="85"/>
        <v>0</v>
      </c>
      <c r="Q1474" s="6" t="s">
        <v>24</v>
      </c>
      <c r="R1474" s="7">
        <f t="shared" si="87"/>
        <v>0</v>
      </c>
      <c r="S1474" s="8"/>
      <c r="T1474" s="8"/>
      <c r="AB1474" s="37"/>
      <c r="AC1474" s="1"/>
      <c r="AD1474" s="1"/>
      <c r="AH1474" s="179" t="s">
        <v>2986</v>
      </c>
    </row>
    <row r="1475" spans="2:34" ht="14.45" customHeight="1">
      <c r="B1475" s="33" t="s">
        <v>4779</v>
      </c>
      <c r="C1475" s="40"/>
      <c r="D1475" s="41" t="s">
        <v>2990</v>
      </c>
      <c r="E1475" s="41" t="s">
        <v>2991</v>
      </c>
      <c r="F1475" s="33">
        <v>8</v>
      </c>
      <c r="G1475" s="39" t="s">
        <v>5389</v>
      </c>
      <c r="H1475" s="136"/>
      <c r="I1475" s="78"/>
      <c r="J1475" s="39"/>
      <c r="K1475" s="39" t="s">
        <v>120</v>
      </c>
      <c r="L1475" s="43">
        <v>5</v>
      </c>
      <c r="M1475" s="151">
        <v>228</v>
      </c>
      <c r="N1475" s="154">
        <v>200</v>
      </c>
      <c r="O1475" s="32"/>
      <c r="P1475" s="154">
        <f t="shared" si="85"/>
        <v>0</v>
      </c>
      <c r="Q1475" s="6" t="s">
        <v>24</v>
      </c>
      <c r="R1475" s="7">
        <f t="shared" si="87"/>
        <v>0</v>
      </c>
      <c r="S1475" s="8"/>
      <c r="T1475" s="8"/>
      <c r="AB1475" s="37"/>
      <c r="AC1475" s="1"/>
      <c r="AD1475" s="1"/>
      <c r="AH1475" s="179" t="s">
        <v>2989</v>
      </c>
    </row>
    <row r="1476" spans="2:34" ht="14.45" customHeight="1">
      <c r="B1476" s="33" t="s">
        <v>4780</v>
      </c>
      <c r="C1476" s="40"/>
      <c r="D1476" s="41" t="s">
        <v>2993</v>
      </c>
      <c r="E1476" s="41" t="s">
        <v>2994</v>
      </c>
      <c r="F1476" s="33">
        <v>3</v>
      </c>
      <c r="G1476" s="39" t="s">
        <v>28</v>
      </c>
      <c r="H1476" s="136"/>
      <c r="I1476" s="78"/>
      <c r="J1476" s="39"/>
      <c r="K1476" s="39" t="s">
        <v>120</v>
      </c>
      <c r="L1476" s="43">
        <v>5</v>
      </c>
      <c r="M1476" s="151">
        <v>171</v>
      </c>
      <c r="N1476" s="154">
        <v>150</v>
      </c>
      <c r="O1476" s="32"/>
      <c r="P1476" s="154">
        <f t="shared" si="85"/>
        <v>0</v>
      </c>
      <c r="Q1476" s="6" t="s">
        <v>24</v>
      </c>
      <c r="R1476" s="7">
        <f t="shared" si="87"/>
        <v>0</v>
      </c>
      <c r="S1476" s="8"/>
      <c r="T1476" s="8"/>
      <c r="AB1476" s="37"/>
      <c r="AC1476" s="1"/>
      <c r="AD1476" s="1"/>
      <c r="AH1476" s="179" t="s">
        <v>2992</v>
      </c>
    </row>
    <row r="1477" spans="2:34" ht="14.45" customHeight="1">
      <c r="B1477" s="33"/>
      <c r="C1477" s="45"/>
      <c r="D1477" s="34" t="s">
        <v>2996</v>
      </c>
      <c r="E1477" s="34" t="s">
        <v>2997</v>
      </c>
      <c r="F1477" s="42">
        <v>5</v>
      </c>
      <c r="G1477" s="42" t="s">
        <v>65</v>
      </c>
      <c r="H1477" s="73" t="s">
        <v>102</v>
      </c>
      <c r="I1477" s="76"/>
      <c r="J1477" s="51"/>
      <c r="K1477" s="42" t="s">
        <v>120</v>
      </c>
      <c r="L1477" s="39">
        <v>5</v>
      </c>
      <c r="M1477" s="151">
        <v>195</v>
      </c>
      <c r="N1477" s="154">
        <v>170</v>
      </c>
      <c r="O1477" s="32"/>
      <c r="P1477" s="154">
        <f t="shared" si="85"/>
        <v>0</v>
      </c>
      <c r="Q1477" s="6" t="s">
        <v>24</v>
      </c>
      <c r="R1477" s="7">
        <f t="shared" si="87"/>
        <v>0</v>
      </c>
      <c r="S1477" s="8"/>
      <c r="T1477" s="8"/>
      <c r="AB1477" s="37"/>
      <c r="AC1477" s="1"/>
      <c r="AD1477" s="1"/>
      <c r="AH1477" s="179" t="s">
        <v>2995</v>
      </c>
    </row>
    <row r="1478" spans="2:34" ht="14.45" customHeight="1">
      <c r="B1478" s="33"/>
      <c r="C1478" s="45"/>
      <c r="D1478" s="34" t="s">
        <v>2999</v>
      </c>
      <c r="E1478" s="34" t="s">
        <v>3000</v>
      </c>
      <c r="F1478" s="42">
        <v>5</v>
      </c>
      <c r="G1478" s="42" t="s">
        <v>65</v>
      </c>
      <c r="H1478" s="73" t="s">
        <v>102</v>
      </c>
      <c r="I1478" s="76"/>
      <c r="J1478" s="51"/>
      <c r="K1478" s="42" t="s">
        <v>120</v>
      </c>
      <c r="L1478" s="39">
        <v>5</v>
      </c>
      <c r="M1478" s="151">
        <v>195</v>
      </c>
      <c r="N1478" s="154">
        <v>170</v>
      </c>
      <c r="O1478" s="32"/>
      <c r="P1478" s="154">
        <f t="shared" si="85"/>
        <v>0</v>
      </c>
      <c r="Q1478" s="6" t="s">
        <v>24</v>
      </c>
      <c r="R1478" s="7">
        <f t="shared" si="87"/>
        <v>0</v>
      </c>
      <c r="S1478" s="8"/>
      <c r="T1478" s="8"/>
      <c r="AB1478" s="37"/>
      <c r="AC1478" s="1"/>
      <c r="AD1478" s="1"/>
      <c r="AH1478" s="179" t="s">
        <v>2998</v>
      </c>
    </row>
    <row r="1479" spans="2:34" ht="14.45" customHeight="1">
      <c r="B1479" s="33" t="s">
        <v>4781</v>
      </c>
      <c r="C1479" s="40"/>
      <c r="D1479" s="41" t="s">
        <v>3002</v>
      </c>
      <c r="E1479" s="41" t="s">
        <v>3003</v>
      </c>
      <c r="F1479" s="33">
        <v>3</v>
      </c>
      <c r="G1479" s="39" t="s">
        <v>28</v>
      </c>
      <c r="H1479" s="136"/>
      <c r="I1479" s="78"/>
      <c r="J1479" s="39"/>
      <c r="K1479" s="39" t="s">
        <v>120</v>
      </c>
      <c r="L1479" s="43">
        <v>5</v>
      </c>
      <c r="M1479" s="151">
        <v>186</v>
      </c>
      <c r="N1479" s="154">
        <v>160</v>
      </c>
      <c r="O1479" s="32"/>
      <c r="P1479" s="154">
        <f t="shared" si="85"/>
        <v>0</v>
      </c>
      <c r="Q1479" s="6" t="s">
        <v>24</v>
      </c>
      <c r="R1479" s="7">
        <f t="shared" si="87"/>
        <v>0</v>
      </c>
      <c r="S1479" s="8"/>
      <c r="T1479" s="8"/>
      <c r="AB1479" s="37"/>
      <c r="AC1479" s="1"/>
      <c r="AD1479" s="1"/>
      <c r="AH1479" s="179" t="s">
        <v>3001</v>
      </c>
    </row>
    <row r="1480" spans="2:34" ht="14.45" customHeight="1">
      <c r="B1480" s="33" t="s">
        <v>4782</v>
      </c>
      <c r="C1480" s="49"/>
      <c r="D1480" s="34" t="s">
        <v>3005</v>
      </c>
      <c r="E1480" s="34" t="s">
        <v>3006</v>
      </c>
      <c r="F1480" s="33">
        <v>12</v>
      </c>
      <c r="G1480" s="73" t="s">
        <v>2617</v>
      </c>
      <c r="H1480" s="136"/>
      <c r="I1480" s="76"/>
      <c r="J1480" s="51"/>
      <c r="K1480" s="42" t="s">
        <v>120</v>
      </c>
      <c r="L1480" s="39">
        <v>1</v>
      </c>
      <c r="M1480" s="151">
        <v>450</v>
      </c>
      <c r="N1480" s="154">
        <v>390</v>
      </c>
      <c r="O1480" s="32"/>
      <c r="P1480" s="154">
        <f t="shared" si="85"/>
        <v>0</v>
      </c>
      <c r="Q1480" s="6" t="s">
        <v>24</v>
      </c>
      <c r="R1480" s="7">
        <f t="shared" si="87"/>
        <v>0</v>
      </c>
      <c r="S1480" s="8"/>
      <c r="T1480" s="8"/>
      <c r="AB1480" s="37"/>
      <c r="AC1480" s="1"/>
      <c r="AD1480" s="1"/>
      <c r="AH1480" s="179" t="s">
        <v>3004</v>
      </c>
    </row>
    <row r="1481" spans="2:34" ht="14.45" customHeight="1">
      <c r="B1481" s="33" t="s">
        <v>4783</v>
      </c>
      <c r="C1481" s="45"/>
      <c r="D1481" s="34" t="s">
        <v>3008</v>
      </c>
      <c r="E1481" s="34" t="s">
        <v>3009</v>
      </c>
      <c r="F1481" s="42">
        <v>13</v>
      </c>
      <c r="G1481" s="73" t="s">
        <v>273</v>
      </c>
      <c r="H1481" s="136"/>
      <c r="I1481" s="77"/>
      <c r="J1481" s="128"/>
      <c r="K1481" s="42" t="s">
        <v>120</v>
      </c>
      <c r="L1481" s="39">
        <v>1</v>
      </c>
      <c r="M1481" s="151">
        <v>420</v>
      </c>
      <c r="N1481" s="154">
        <v>365</v>
      </c>
      <c r="O1481" s="32"/>
      <c r="P1481" s="154">
        <f t="shared" si="85"/>
        <v>0</v>
      </c>
      <c r="Q1481" s="6" t="s">
        <v>24</v>
      </c>
      <c r="R1481" s="7">
        <f t="shared" si="87"/>
        <v>0</v>
      </c>
      <c r="S1481" s="8"/>
      <c r="T1481" s="8"/>
      <c r="AB1481" s="37"/>
      <c r="AC1481" s="1"/>
      <c r="AD1481" s="1"/>
      <c r="AH1481" s="179" t="s">
        <v>3007</v>
      </c>
    </row>
    <row r="1482" spans="2:34" ht="14.45" customHeight="1">
      <c r="B1482" s="33" t="s">
        <v>5427</v>
      </c>
      <c r="C1482" s="49"/>
      <c r="D1482" s="34" t="s">
        <v>5460</v>
      </c>
      <c r="E1482" s="34" t="s">
        <v>5447</v>
      </c>
      <c r="F1482" s="33">
        <v>15</v>
      </c>
      <c r="G1482" s="33" t="s">
        <v>40</v>
      </c>
      <c r="H1482" s="136"/>
      <c r="I1482" s="77"/>
      <c r="J1482" s="42"/>
      <c r="K1482" s="42" t="s">
        <v>120</v>
      </c>
      <c r="L1482" s="39">
        <v>1</v>
      </c>
      <c r="M1482" s="151">
        <v>620</v>
      </c>
      <c r="N1482" s="154">
        <v>535</v>
      </c>
      <c r="O1482" s="32"/>
      <c r="P1482" s="154">
        <f t="shared" si="85"/>
        <v>0</v>
      </c>
      <c r="Q1482" s="6" t="s">
        <v>24</v>
      </c>
      <c r="R1482" s="7">
        <f t="shared" si="87"/>
        <v>0</v>
      </c>
      <c r="S1482" s="8"/>
      <c r="T1482" s="8"/>
      <c r="AB1482" s="37"/>
      <c r="AC1482" s="1"/>
      <c r="AD1482" s="1"/>
      <c r="AH1482" s="179" t="s">
        <v>5410</v>
      </c>
    </row>
    <row r="1483" spans="2:34" ht="14.45" customHeight="1">
      <c r="B1483" s="33" t="s">
        <v>4784</v>
      </c>
      <c r="C1483" s="45"/>
      <c r="D1483" s="34" t="s">
        <v>3011</v>
      </c>
      <c r="E1483" s="34" t="s">
        <v>3012</v>
      </c>
      <c r="F1483" s="42">
        <v>13</v>
      </c>
      <c r="G1483" s="73" t="s">
        <v>273</v>
      </c>
      <c r="H1483" s="136"/>
      <c r="I1483" s="76"/>
      <c r="J1483" s="51"/>
      <c r="K1483" s="42" t="s">
        <v>120</v>
      </c>
      <c r="L1483" s="39">
        <v>1</v>
      </c>
      <c r="M1483" s="151">
        <v>404</v>
      </c>
      <c r="N1483" s="154">
        <v>350</v>
      </c>
      <c r="O1483" s="32"/>
      <c r="P1483" s="154">
        <f t="shared" si="85"/>
        <v>0</v>
      </c>
      <c r="Q1483" s="6" t="s">
        <v>24</v>
      </c>
      <c r="R1483" s="7">
        <f t="shared" si="87"/>
        <v>0</v>
      </c>
      <c r="S1483" s="8"/>
      <c r="T1483" s="8"/>
      <c r="AB1483" s="37"/>
      <c r="AC1483" s="1"/>
      <c r="AD1483" s="1"/>
      <c r="AH1483" s="179" t="s">
        <v>3010</v>
      </c>
    </row>
    <row r="1484" spans="2:34" s="47" customFormat="1" ht="14.45" customHeight="1">
      <c r="B1484" s="33" t="s">
        <v>4785</v>
      </c>
      <c r="C1484" s="45"/>
      <c r="D1484" s="34" t="s">
        <v>3014</v>
      </c>
      <c r="E1484" s="34" t="s">
        <v>3015</v>
      </c>
      <c r="F1484" s="42">
        <v>13</v>
      </c>
      <c r="G1484" s="73" t="s">
        <v>273</v>
      </c>
      <c r="H1484" s="136"/>
      <c r="I1484" s="76"/>
      <c r="J1484" s="51"/>
      <c r="K1484" s="42" t="s">
        <v>120</v>
      </c>
      <c r="L1484" s="39">
        <v>1</v>
      </c>
      <c r="M1484" s="151">
        <v>404</v>
      </c>
      <c r="N1484" s="154">
        <v>350</v>
      </c>
      <c r="O1484" s="32"/>
      <c r="P1484" s="154">
        <f t="shared" si="85"/>
        <v>0</v>
      </c>
      <c r="Q1484" s="55" t="s">
        <v>24</v>
      </c>
      <c r="R1484" s="56">
        <f t="shared" si="87"/>
        <v>0</v>
      </c>
      <c r="AH1484" s="179" t="s">
        <v>3013</v>
      </c>
    </row>
    <row r="1485" spans="2:34" ht="14.45" customHeight="1">
      <c r="B1485" s="33" t="s">
        <v>4787</v>
      </c>
      <c r="C1485" s="49"/>
      <c r="D1485" s="34" t="s">
        <v>3017</v>
      </c>
      <c r="E1485" s="34" t="s">
        <v>3018</v>
      </c>
      <c r="F1485" s="33">
        <v>12</v>
      </c>
      <c r="G1485" s="73" t="s">
        <v>2617</v>
      </c>
      <c r="H1485" s="136"/>
      <c r="I1485" s="100"/>
      <c r="J1485" s="50"/>
      <c r="K1485" s="42" t="s">
        <v>120</v>
      </c>
      <c r="L1485" s="39">
        <v>1</v>
      </c>
      <c r="M1485" s="151">
        <v>428</v>
      </c>
      <c r="N1485" s="154">
        <v>370</v>
      </c>
      <c r="O1485" s="32"/>
      <c r="P1485" s="154">
        <f t="shared" ref="P1485:P1548" si="88">IF($N$4="","-",IF(O1485&lt;100,N1485*O1485,IF(O1485&gt;=100,(O1485*N1485)*0.9)))</f>
        <v>0</v>
      </c>
      <c r="Q1485" s="6" t="s">
        <v>24</v>
      </c>
      <c r="R1485" s="7">
        <f t="shared" si="87"/>
        <v>0</v>
      </c>
      <c r="S1485" s="8"/>
      <c r="T1485" s="8"/>
      <c r="AB1485" s="37"/>
      <c r="AC1485" s="1"/>
      <c r="AD1485" s="1"/>
      <c r="AH1485" s="179" t="s">
        <v>3019</v>
      </c>
    </row>
    <row r="1486" spans="2:34" ht="14.45" customHeight="1">
      <c r="B1486" s="33" t="s">
        <v>4786</v>
      </c>
      <c r="C1486" s="40"/>
      <c r="D1486" s="41" t="s">
        <v>3020</v>
      </c>
      <c r="E1486" s="41" t="s">
        <v>3021</v>
      </c>
      <c r="F1486" s="42">
        <v>11</v>
      </c>
      <c r="G1486" s="39" t="s">
        <v>5679</v>
      </c>
      <c r="H1486" s="136"/>
      <c r="I1486" s="78"/>
      <c r="J1486" s="39"/>
      <c r="K1486" s="39" t="s">
        <v>120</v>
      </c>
      <c r="L1486" s="43">
        <v>5</v>
      </c>
      <c r="M1486" s="151">
        <v>524</v>
      </c>
      <c r="N1486" s="154">
        <v>455</v>
      </c>
      <c r="O1486" s="32"/>
      <c r="P1486" s="154">
        <f t="shared" si="88"/>
        <v>0</v>
      </c>
      <c r="Q1486" s="6" t="s">
        <v>24</v>
      </c>
      <c r="R1486" s="7">
        <f t="shared" si="87"/>
        <v>0</v>
      </c>
      <c r="S1486" s="8"/>
      <c r="T1486" s="8"/>
      <c r="AB1486" s="37"/>
      <c r="AC1486" s="1"/>
      <c r="AD1486" s="1"/>
      <c r="AH1486" s="179" t="s">
        <v>3016</v>
      </c>
    </row>
    <row r="1487" spans="2:34" ht="14.45" customHeight="1">
      <c r="B1487" s="33" t="s">
        <v>4788</v>
      </c>
      <c r="C1487" s="40"/>
      <c r="D1487" s="41" t="s">
        <v>3023</v>
      </c>
      <c r="E1487" s="41" t="s">
        <v>3024</v>
      </c>
      <c r="F1487" s="33">
        <v>12</v>
      </c>
      <c r="G1487" s="39" t="s">
        <v>2617</v>
      </c>
      <c r="H1487" s="136"/>
      <c r="I1487" s="78"/>
      <c r="J1487" s="39"/>
      <c r="K1487" s="39" t="s">
        <v>120</v>
      </c>
      <c r="L1487" s="43">
        <v>1</v>
      </c>
      <c r="M1487" s="151">
        <v>524</v>
      </c>
      <c r="N1487" s="154">
        <v>455</v>
      </c>
      <c r="O1487" s="32"/>
      <c r="P1487" s="154">
        <f t="shared" si="88"/>
        <v>0</v>
      </c>
      <c r="Q1487" s="6" t="s">
        <v>24</v>
      </c>
      <c r="R1487" s="7">
        <f t="shared" si="87"/>
        <v>0</v>
      </c>
      <c r="S1487" s="8"/>
      <c r="T1487" s="8"/>
      <c r="AB1487" s="37"/>
      <c r="AC1487" s="1"/>
      <c r="AD1487" s="1"/>
      <c r="AH1487" s="179" t="s">
        <v>3022</v>
      </c>
    </row>
    <row r="1488" spans="2:34" ht="14.45" customHeight="1">
      <c r="B1488" s="33" t="s">
        <v>4789</v>
      </c>
      <c r="C1488" s="49"/>
      <c r="D1488" s="34" t="s">
        <v>3026</v>
      </c>
      <c r="E1488" s="34" t="s">
        <v>3027</v>
      </c>
      <c r="F1488" s="42">
        <v>14</v>
      </c>
      <c r="G1488" s="42" t="s">
        <v>86</v>
      </c>
      <c r="H1488" s="136"/>
      <c r="I1488" s="76"/>
      <c r="J1488" s="51"/>
      <c r="K1488" s="42" t="s">
        <v>120</v>
      </c>
      <c r="L1488" s="39">
        <v>1</v>
      </c>
      <c r="M1488" s="151">
        <v>507</v>
      </c>
      <c r="N1488" s="154">
        <v>440</v>
      </c>
      <c r="O1488" s="32"/>
      <c r="P1488" s="154">
        <f t="shared" si="88"/>
        <v>0</v>
      </c>
      <c r="Q1488" s="6" t="s">
        <v>24</v>
      </c>
      <c r="R1488" s="7">
        <f t="shared" si="87"/>
        <v>0</v>
      </c>
      <c r="S1488" s="8"/>
      <c r="T1488" s="8"/>
      <c r="AB1488" s="37"/>
      <c r="AC1488" s="1"/>
      <c r="AD1488" s="1"/>
      <c r="AH1488" s="179" t="s">
        <v>3025</v>
      </c>
    </row>
    <row r="1489" spans="2:34" ht="14.45" customHeight="1">
      <c r="B1489" s="33" t="s">
        <v>4790</v>
      </c>
      <c r="C1489" s="49"/>
      <c r="D1489" s="34" t="s">
        <v>3029</v>
      </c>
      <c r="E1489" s="34" t="s">
        <v>3030</v>
      </c>
      <c r="F1489" s="42">
        <v>13</v>
      </c>
      <c r="G1489" s="73" t="s">
        <v>273</v>
      </c>
      <c r="H1489" s="136"/>
      <c r="I1489" s="76"/>
      <c r="J1489" s="51"/>
      <c r="K1489" s="42" t="s">
        <v>120</v>
      </c>
      <c r="L1489" s="39">
        <v>1</v>
      </c>
      <c r="M1489" s="151">
        <v>495</v>
      </c>
      <c r="N1489" s="154">
        <v>430</v>
      </c>
      <c r="O1489" s="32"/>
      <c r="P1489" s="154">
        <f t="shared" si="88"/>
        <v>0</v>
      </c>
      <c r="Q1489" s="6" t="s">
        <v>24</v>
      </c>
      <c r="R1489" s="7">
        <f t="shared" si="87"/>
        <v>0</v>
      </c>
      <c r="S1489" s="8"/>
      <c r="T1489" s="8"/>
      <c r="AB1489" s="37"/>
      <c r="AC1489" s="1"/>
      <c r="AD1489" s="1"/>
      <c r="AH1489" s="179" t="s">
        <v>3028</v>
      </c>
    </row>
    <row r="1490" spans="2:34" ht="14.45" customHeight="1">
      <c r="B1490" s="33" t="s">
        <v>4791</v>
      </c>
      <c r="C1490" s="45"/>
      <c r="D1490" s="34" t="s">
        <v>3032</v>
      </c>
      <c r="E1490" s="34" t="s">
        <v>3033</v>
      </c>
      <c r="F1490" s="42">
        <v>13</v>
      </c>
      <c r="G1490" s="73" t="s">
        <v>273</v>
      </c>
      <c r="H1490" s="136"/>
      <c r="I1490" s="76"/>
      <c r="J1490" s="51"/>
      <c r="K1490" s="42" t="s">
        <v>120</v>
      </c>
      <c r="L1490" s="39">
        <v>1</v>
      </c>
      <c r="M1490" s="151">
        <v>404</v>
      </c>
      <c r="N1490" s="154">
        <v>350</v>
      </c>
      <c r="O1490" s="32"/>
      <c r="P1490" s="154">
        <f t="shared" si="88"/>
        <v>0</v>
      </c>
      <c r="Q1490" s="6" t="s">
        <v>24</v>
      </c>
      <c r="R1490" s="7">
        <f t="shared" si="87"/>
        <v>0</v>
      </c>
      <c r="S1490" s="8"/>
      <c r="T1490" s="8"/>
      <c r="AB1490" s="37"/>
      <c r="AC1490" s="1"/>
      <c r="AD1490" s="1"/>
      <c r="AH1490" s="179" t="s">
        <v>3031</v>
      </c>
    </row>
    <row r="1491" spans="2:34" ht="14.45" customHeight="1">
      <c r="B1491" s="33" t="s">
        <v>4792</v>
      </c>
      <c r="C1491" s="45"/>
      <c r="D1491" s="34" t="s">
        <v>3035</v>
      </c>
      <c r="E1491" s="34" t="s">
        <v>3036</v>
      </c>
      <c r="F1491" s="42">
        <v>13</v>
      </c>
      <c r="G1491" s="73" t="s">
        <v>273</v>
      </c>
      <c r="H1491" s="136"/>
      <c r="I1491" s="76"/>
      <c r="J1491" s="51"/>
      <c r="K1491" s="42" t="s">
        <v>120</v>
      </c>
      <c r="L1491" s="39">
        <v>1</v>
      </c>
      <c r="M1491" s="151">
        <v>404</v>
      </c>
      <c r="N1491" s="154">
        <v>350</v>
      </c>
      <c r="O1491" s="32"/>
      <c r="P1491" s="154">
        <f t="shared" si="88"/>
        <v>0</v>
      </c>
      <c r="Q1491" s="6" t="s">
        <v>24</v>
      </c>
      <c r="R1491" s="7">
        <f t="shared" si="87"/>
        <v>0</v>
      </c>
      <c r="S1491" s="8"/>
      <c r="T1491" s="8"/>
      <c r="AB1491" s="37"/>
      <c r="AC1491" s="1"/>
      <c r="AD1491" s="1"/>
      <c r="AH1491" s="179" t="s">
        <v>3034</v>
      </c>
    </row>
    <row r="1492" spans="2:34" ht="14.45" customHeight="1">
      <c r="B1492" s="33" t="s">
        <v>5428</v>
      </c>
      <c r="C1492" s="49"/>
      <c r="D1492" s="34" t="s">
        <v>3035</v>
      </c>
      <c r="E1492" s="34" t="s">
        <v>3036</v>
      </c>
      <c r="F1492" s="42">
        <v>14</v>
      </c>
      <c r="G1492" s="33" t="s">
        <v>86</v>
      </c>
      <c r="H1492" s="136"/>
      <c r="I1492" s="77"/>
      <c r="J1492" s="42"/>
      <c r="K1492" s="42" t="s">
        <v>120</v>
      </c>
      <c r="L1492" s="39">
        <v>1</v>
      </c>
      <c r="M1492" s="151">
        <v>620</v>
      </c>
      <c r="N1492" s="154">
        <v>537</v>
      </c>
      <c r="O1492" s="32"/>
      <c r="P1492" s="154">
        <f t="shared" si="88"/>
        <v>0</v>
      </c>
      <c r="Q1492" s="6" t="s">
        <v>24</v>
      </c>
      <c r="R1492" s="7">
        <f t="shared" si="87"/>
        <v>0</v>
      </c>
      <c r="S1492" s="8"/>
      <c r="T1492" s="8"/>
      <c r="AB1492" s="37"/>
      <c r="AC1492" s="1"/>
      <c r="AD1492" s="1"/>
      <c r="AH1492" s="179" t="s">
        <v>5411</v>
      </c>
    </row>
    <row r="1493" spans="2:34" ht="14.45" customHeight="1">
      <c r="B1493" s="33" t="s">
        <v>4793</v>
      </c>
      <c r="C1493" s="49"/>
      <c r="D1493" s="34" t="s">
        <v>3038</v>
      </c>
      <c r="E1493" s="34" t="s">
        <v>3039</v>
      </c>
      <c r="F1493" s="42">
        <v>13</v>
      </c>
      <c r="G1493" s="73" t="s">
        <v>273</v>
      </c>
      <c r="H1493" s="136"/>
      <c r="I1493" s="76"/>
      <c r="J1493" s="51"/>
      <c r="K1493" s="42" t="s">
        <v>120</v>
      </c>
      <c r="L1493" s="39">
        <v>1</v>
      </c>
      <c r="M1493" s="151">
        <v>495</v>
      </c>
      <c r="N1493" s="154">
        <v>430</v>
      </c>
      <c r="O1493" s="32"/>
      <c r="P1493" s="154">
        <f t="shared" si="88"/>
        <v>0</v>
      </c>
      <c r="Q1493" s="6" t="s">
        <v>24</v>
      </c>
      <c r="R1493" s="7">
        <f t="shared" si="87"/>
        <v>0</v>
      </c>
      <c r="S1493" s="8"/>
      <c r="T1493" s="8"/>
      <c r="AB1493" s="37"/>
      <c r="AC1493" s="1"/>
      <c r="AD1493" s="1"/>
      <c r="AH1493" s="179" t="s">
        <v>3037</v>
      </c>
    </row>
    <row r="1494" spans="2:34" ht="14.45" customHeight="1">
      <c r="B1494" s="33" t="s">
        <v>4794</v>
      </c>
      <c r="C1494" s="49"/>
      <c r="D1494" s="34" t="s">
        <v>3041</v>
      </c>
      <c r="E1494" s="34" t="s">
        <v>3042</v>
      </c>
      <c r="F1494" s="42">
        <v>13</v>
      </c>
      <c r="G1494" s="73" t="s">
        <v>273</v>
      </c>
      <c r="H1494" s="136"/>
      <c r="I1494" s="77"/>
      <c r="J1494" s="128"/>
      <c r="K1494" s="42" t="s">
        <v>120</v>
      </c>
      <c r="L1494" s="39">
        <v>1</v>
      </c>
      <c r="M1494" s="151">
        <v>495</v>
      </c>
      <c r="N1494" s="154">
        <v>430</v>
      </c>
      <c r="O1494" s="32"/>
      <c r="P1494" s="154">
        <f t="shared" si="88"/>
        <v>0</v>
      </c>
      <c r="Q1494" s="6" t="s">
        <v>24</v>
      </c>
      <c r="R1494" s="7">
        <f t="shared" si="87"/>
        <v>0</v>
      </c>
      <c r="S1494" s="8"/>
      <c r="T1494" s="8"/>
      <c r="AB1494" s="37"/>
      <c r="AC1494" s="1"/>
      <c r="AD1494" s="1"/>
      <c r="AH1494" s="179" t="s">
        <v>3040</v>
      </c>
    </row>
    <row r="1495" spans="2:34" ht="14.45" customHeight="1">
      <c r="B1495" s="33" t="s">
        <v>5429</v>
      </c>
      <c r="C1495" s="49"/>
      <c r="D1495" s="34" t="s">
        <v>5461</v>
      </c>
      <c r="E1495" s="34" t="s">
        <v>5446</v>
      </c>
      <c r="F1495" s="33">
        <v>17</v>
      </c>
      <c r="G1495" s="33" t="s">
        <v>62</v>
      </c>
      <c r="H1495" s="33" t="s">
        <v>127</v>
      </c>
      <c r="I1495" s="77"/>
      <c r="J1495" s="42"/>
      <c r="K1495" s="42" t="s">
        <v>120</v>
      </c>
      <c r="L1495" s="39">
        <v>1</v>
      </c>
      <c r="M1495" s="151">
        <v>4758</v>
      </c>
      <c r="N1495" s="154">
        <v>4125</v>
      </c>
      <c r="O1495" s="32"/>
      <c r="P1495" s="154">
        <f t="shared" si="88"/>
        <v>0</v>
      </c>
      <c r="Q1495" s="6" t="s">
        <v>24</v>
      </c>
      <c r="R1495" s="7">
        <f t="shared" si="87"/>
        <v>0</v>
      </c>
      <c r="S1495" s="8"/>
      <c r="T1495" s="8"/>
      <c r="AB1495" s="37"/>
      <c r="AC1495" s="1"/>
      <c r="AD1495" s="1"/>
      <c r="AH1495" s="179" t="s">
        <v>5412</v>
      </c>
    </row>
    <row r="1496" spans="2:34" s="47" customFormat="1" ht="14.45" customHeight="1">
      <c r="B1496" s="33"/>
      <c r="C1496" s="41"/>
      <c r="D1496" s="41" t="s">
        <v>3044</v>
      </c>
      <c r="E1496" s="41" t="s">
        <v>3045</v>
      </c>
      <c r="F1496" s="42">
        <v>10</v>
      </c>
      <c r="G1496" s="39" t="s">
        <v>48</v>
      </c>
      <c r="H1496" s="136"/>
      <c r="I1496" s="77"/>
      <c r="J1496" s="128"/>
      <c r="K1496" s="42" t="s">
        <v>35</v>
      </c>
      <c r="L1496" s="39">
        <v>1</v>
      </c>
      <c r="M1496" s="150">
        <v>1589.9999999999998</v>
      </c>
      <c r="N1496" s="154">
        <v>1249.74</v>
      </c>
      <c r="O1496" s="32"/>
      <c r="P1496" s="154">
        <f t="shared" si="88"/>
        <v>0</v>
      </c>
      <c r="Q1496" s="48" t="s">
        <v>36</v>
      </c>
      <c r="R1496" s="48"/>
      <c r="AH1496" s="179" t="s">
        <v>3043</v>
      </c>
    </row>
    <row r="1497" spans="2:34" s="47" customFormat="1" ht="14.45" customHeight="1">
      <c r="B1497" s="33" t="s">
        <v>4795</v>
      </c>
      <c r="C1497" s="49"/>
      <c r="D1497" s="34" t="s">
        <v>3047</v>
      </c>
      <c r="E1497" s="34" t="s">
        <v>3048</v>
      </c>
      <c r="F1497" s="42">
        <v>13</v>
      </c>
      <c r="G1497" s="73" t="s">
        <v>273</v>
      </c>
      <c r="H1497" s="136"/>
      <c r="I1497" s="76"/>
      <c r="J1497" s="51"/>
      <c r="K1497" s="42" t="s">
        <v>120</v>
      </c>
      <c r="L1497" s="39">
        <v>1</v>
      </c>
      <c r="M1497" s="151">
        <v>420</v>
      </c>
      <c r="N1497" s="154">
        <v>365</v>
      </c>
      <c r="O1497" s="32"/>
      <c r="P1497" s="154">
        <f t="shared" si="88"/>
        <v>0</v>
      </c>
      <c r="Q1497" s="48" t="s">
        <v>36</v>
      </c>
      <c r="R1497" s="48"/>
      <c r="AH1497" s="179" t="s">
        <v>3046</v>
      </c>
    </row>
    <row r="1498" spans="2:34" s="47" customFormat="1" ht="14.45" customHeight="1">
      <c r="B1498" s="33" t="s">
        <v>4796</v>
      </c>
      <c r="C1498" s="49"/>
      <c r="D1498" s="34" t="s">
        <v>3050</v>
      </c>
      <c r="E1498" s="34" t="s">
        <v>3051</v>
      </c>
      <c r="F1498" s="42">
        <v>13</v>
      </c>
      <c r="G1498" s="73" t="s">
        <v>273</v>
      </c>
      <c r="H1498" s="136"/>
      <c r="I1498" s="77"/>
      <c r="J1498" s="42"/>
      <c r="K1498" s="42" t="s">
        <v>120</v>
      </c>
      <c r="L1498" s="39">
        <v>1</v>
      </c>
      <c r="M1498" s="151">
        <v>404</v>
      </c>
      <c r="N1498" s="154">
        <v>350</v>
      </c>
      <c r="O1498" s="32"/>
      <c r="P1498" s="154">
        <f t="shared" si="88"/>
        <v>0</v>
      </c>
      <c r="Q1498" s="55" t="s">
        <v>24</v>
      </c>
      <c r="R1498" s="56">
        <f>O1498*M1498</f>
        <v>0</v>
      </c>
      <c r="AH1498" s="179" t="s">
        <v>3049</v>
      </c>
    </row>
    <row r="1499" spans="2:34" s="47" customFormat="1" ht="14.45" customHeight="1">
      <c r="B1499" s="33" t="s">
        <v>4797</v>
      </c>
      <c r="C1499" s="49"/>
      <c r="D1499" s="34" t="s">
        <v>3053</v>
      </c>
      <c r="E1499" s="34" t="s">
        <v>3054</v>
      </c>
      <c r="F1499" s="33">
        <v>12</v>
      </c>
      <c r="G1499" s="73" t="s">
        <v>2617</v>
      </c>
      <c r="H1499" s="136"/>
      <c r="I1499" s="76"/>
      <c r="J1499" s="51"/>
      <c r="K1499" s="42" t="s">
        <v>120</v>
      </c>
      <c r="L1499" s="39">
        <v>1</v>
      </c>
      <c r="M1499" s="151">
        <v>447</v>
      </c>
      <c r="N1499" s="154">
        <v>385</v>
      </c>
      <c r="O1499" s="32"/>
      <c r="P1499" s="154">
        <f t="shared" si="88"/>
        <v>0</v>
      </c>
      <c r="Q1499" s="48" t="s">
        <v>36</v>
      </c>
      <c r="R1499" s="48"/>
      <c r="AH1499" s="179" t="s">
        <v>3052</v>
      </c>
    </row>
    <row r="1500" spans="2:34" s="47" customFormat="1" ht="14.45" customHeight="1">
      <c r="B1500" s="33" t="s">
        <v>4798</v>
      </c>
      <c r="C1500" s="49"/>
      <c r="D1500" s="34" t="s">
        <v>3056</v>
      </c>
      <c r="E1500" s="34" t="s">
        <v>3057</v>
      </c>
      <c r="F1500" s="42">
        <v>13</v>
      </c>
      <c r="G1500" s="73" t="s">
        <v>273</v>
      </c>
      <c r="H1500" s="136"/>
      <c r="I1500" s="76"/>
      <c r="J1500" s="51"/>
      <c r="K1500" s="42" t="s">
        <v>120</v>
      </c>
      <c r="L1500" s="39">
        <v>1</v>
      </c>
      <c r="M1500" s="151">
        <v>404</v>
      </c>
      <c r="N1500" s="154">
        <v>350</v>
      </c>
      <c r="O1500" s="32"/>
      <c r="P1500" s="154">
        <f t="shared" si="88"/>
        <v>0</v>
      </c>
      <c r="Q1500" s="55" t="s">
        <v>24</v>
      </c>
      <c r="R1500" s="56">
        <f t="shared" ref="R1500:R1520" si="89">O1500*M1500</f>
        <v>0</v>
      </c>
      <c r="AH1500" s="179" t="s">
        <v>3055</v>
      </c>
    </row>
    <row r="1501" spans="2:34" ht="14.45" customHeight="1">
      <c r="B1501" s="33" t="s">
        <v>4799</v>
      </c>
      <c r="C1501" s="49"/>
      <c r="D1501" s="34" t="s">
        <v>3059</v>
      </c>
      <c r="E1501" s="34" t="s">
        <v>3060</v>
      </c>
      <c r="F1501" s="33">
        <v>12</v>
      </c>
      <c r="G1501" s="73" t="s">
        <v>2617</v>
      </c>
      <c r="H1501" s="136"/>
      <c r="I1501" s="77"/>
      <c r="J1501" s="128"/>
      <c r="K1501" s="42" t="s">
        <v>120</v>
      </c>
      <c r="L1501" s="39">
        <v>1</v>
      </c>
      <c r="M1501" s="151">
        <v>428</v>
      </c>
      <c r="N1501" s="154">
        <v>370</v>
      </c>
      <c r="O1501" s="32"/>
      <c r="P1501" s="154">
        <f t="shared" si="88"/>
        <v>0</v>
      </c>
      <c r="Q1501" s="6" t="s">
        <v>24</v>
      </c>
      <c r="R1501" s="7">
        <f t="shared" si="89"/>
        <v>0</v>
      </c>
      <c r="S1501" s="8"/>
      <c r="T1501" s="8"/>
      <c r="AB1501" s="37"/>
      <c r="AC1501" s="1"/>
      <c r="AD1501" s="1"/>
      <c r="AH1501" s="179" t="s">
        <v>3058</v>
      </c>
    </row>
    <row r="1502" spans="2:34" ht="14.45" customHeight="1">
      <c r="B1502" s="33" t="s">
        <v>4800</v>
      </c>
      <c r="C1502" s="49"/>
      <c r="D1502" s="34" t="s">
        <v>3062</v>
      </c>
      <c r="E1502" s="34" t="s">
        <v>3063</v>
      </c>
      <c r="F1502" s="42">
        <v>13</v>
      </c>
      <c r="G1502" s="73" t="s">
        <v>273</v>
      </c>
      <c r="H1502" s="136"/>
      <c r="I1502" s="76"/>
      <c r="J1502" s="51"/>
      <c r="K1502" s="42" t="s">
        <v>120</v>
      </c>
      <c r="L1502" s="39">
        <v>1</v>
      </c>
      <c r="M1502" s="151">
        <v>413</v>
      </c>
      <c r="N1502" s="154">
        <v>360</v>
      </c>
      <c r="O1502" s="32"/>
      <c r="P1502" s="154">
        <f t="shared" si="88"/>
        <v>0</v>
      </c>
      <c r="Q1502" s="6" t="s">
        <v>24</v>
      </c>
      <c r="R1502" s="7">
        <f t="shared" si="89"/>
        <v>0</v>
      </c>
      <c r="S1502" s="8"/>
      <c r="T1502" s="8"/>
      <c r="AB1502" s="37"/>
      <c r="AC1502" s="1"/>
      <c r="AD1502" s="1"/>
      <c r="AH1502" s="179" t="s">
        <v>3061</v>
      </c>
    </row>
    <row r="1503" spans="2:34" ht="14.45" customHeight="1">
      <c r="B1503" s="33" t="s">
        <v>4801</v>
      </c>
      <c r="C1503" s="40"/>
      <c r="D1503" s="41" t="s">
        <v>3065</v>
      </c>
      <c r="E1503" s="41" t="s">
        <v>3066</v>
      </c>
      <c r="F1503" s="33">
        <v>7</v>
      </c>
      <c r="G1503" s="39" t="s">
        <v>33</v>
      </c>
      <c r="H1503" s="39" t="s">
        <v>102</v>
      </c>
      <c r="I1503" s="78"/>
      <c r="J1503" s="39"/>
      <c r="K1503" s="39" t="s">
        <v>120</v>
      </c>
      <c r="L1503" s="43">
        <v>5</v>
      </c>
      <c r="M1503" s="151">
        <v>197</v>
      </c>
      <c r="N1503" s="154">
        <v>170</v>
      </c>
      <c r="O1503" s="32"/>
      <c r="P1503" s="154">
        <f t="shared" si="88"/>
        <v>0</v>
      </c>
      <c r="Q1503" s="6" t="s">
        <v>24</v>
      </c>
      <c r="R1503" s="7">
        <f t="shared" si="89"/>
        <v>0</v>
      </c>
      <c r="S1503" s="8"/>
      <c r="T1503" s="8"/>
      <c r="AB1503" s="37"/>
      <c r="AC1503" s="1"/>
      <c r="AD1503" s="1"/>
      <c r="AH1503" s="179" t="s">
        <v>3064</v>
      </c>
    </row>
    <row r="1504" spans="2:34" ht="14.45" customHeight="1">
      <c r="B1504" s="33" t="s">
        <v>4802</v>
      </c>
      <c r="C1504" s="40"/>
      <c r="D1504" s="41" t="s">
        <v>3068</v>
      </c>
      <c r="E1504" s="41" t="s">
        <v>3069</v>
      </c>
      <c r="F1504" s="33">
        <v>8</v>
      </c>
      <c r="G1504" s="39" t="s">
        <v>5389</v>
      </c>
      <c r="H1504" s="136"/>
      <c r="I1504" s="78"/>
      <c r="J1504" s="39"/>
      <c r="K1504" s="39" t="s">
        <v>120</v>
      </c>
      <c r="L1504" s="43">
        <v>5</v>
      </c>
      <c r="M1504" s="151">
        <v>179</v>
      </c>
      <c r="N1504" s="154">
        <v>155</v>
      </c>
      <c r="O1504" s="32"/>
      <c r="P1504" s="154">
        <f t="shared" si="88"/>
        <v>0</v>
      </c>
      <c r="Q1504" s="6" t="s">
        <v>24</v>
      </c>
      <c r="R1504" s="7">
        <f t="shared" si="89"/>
        <v>0</v>
      </c>
      <c r="S1504" s="8"/>
      <c r="T1504" s="8"/>
      <c r="AB1504" s="37"/>
      <c r="AC1504" s="1"/>
      <c r="AD1504" s="1"/>
      <c r="AH1504" s="179" t="s">
        <v>3067</v>
      </c>
    </row>
    <row r="1505" spans="2:34" ht="14.45" customHeight="1">
      <c r="B1505" s="33" t="s">
        <v>4803</v>
      </c>
      <c r="C1505" s="49" t="s">
        <v>59</v>
      </c>
      <c r="D1505" s="34" t="s">
        <v>3071</v>
      </c>
      <c r="E1505" s="34" t="s">
        <v>3072</v>
      </c>
      <c r="F1505" s="33">
        <v>7</v>
      </c>
      <c r="G1505" s="42" t="s">
        <v>33</v>
      </c>
      <c r="H1505" s="73" t="s">
        <v>102</v>
      </c>
      <c r="I1505" s="77"/>
      <c r="J1505" s="128"/>
      <c r="K1505" s="42" t="s">
        <v>120</v>
      </c>
      <c r="L1505" s="39">
        <v>5</v>
      </c>
      <c r="M1505" s="151">
        <v>225</v>
      </c>
      <c r="N1505" s="154">
        <v>195</v>
      </c>
      <c r="O1505" s="32"/>
      <c r="P1505" s="154">
        <f t="shared" si="88"/>
        <v>0</v>
      </c>
      <c r="Q1505" s="6" t="s">
        <v>24</v>
      </c>
      <c r="R1505" s="7">
        <f t="shared" si="89"/>
        <v>0</v>
      </c>
      <c r="S1505" s="8"/>
      <c r="T1505" s="8"/>
      <c r="AB1505" s="37"/>
      <c r="AC1505" s="1"/>
      <c r="AD1505" s="1"/>
      <c r="AH1505" s="179" t="s">
        <v>3070</v>
      </c>
    </row>
    <row r="1506" spans="2:34" ht="14.45" customHeight="1">
      <c r="B1506" s="33" t="s">
        <v>4804</v>
      </c>
      <c r="C1506" s="40"/>
      <c r="D1506" s="41" t="s">
        <v>3074</v>
      </c>
      <c r="E1506" s="41" t="s">
        <v>3075</v>
      </c>
      <c r="F1506" s="33">
        <v>7</v>
      </c>
      <c r="G1506" s="39" t="s">
        <v>33</v>
      </c>
      <c r="H1506" s="39" t="s">
        <v>102</v>
      </c>
      <c r="I1506" s="78"/>
      <c r="J1506" s="39"/>
      <c r="K1506" s="39" t="s">
        <v>120</v>
      </c>
      <c r="L1506" s="43">
        <v>5</v>
      </c>
      <c r="M1506" s="151">
        <v>189</v>
      </c>
      <c r="N1506" s="154">
        <v>165</v>
      </c>
      <c r="O1506" s="32"/>
      <c r="P1506" s="154">
        <f t="shared" si="88"/>
        <v>0</v>
      </c>
      <c r="Q1506" s="6" t="s">
        <v>24</v>
      </c>
      <c r="R1506" s="7">
        <f t="shared" si="89"/>
        <v>0</v>
      </c>
      <c r="S1506" s="8"/>
      <c r="T1506" s="8"/>
      <c r="AB1506" s="37"/>
      <c r="AC1506" s="1"/>
      <c r="AD1506" s="1"/>
      <c r="AH1506" s="179" t="s">
        <v>3073</v>
      </c>
    </row>
    <row r="1507" spans="2:34" ht="14.45" customHeight="1">
      <c r="B1507" s="33" t="s">
        <v>4805</v>
      </c>
      <c r="C1507" s="49"/>
      <c r="D1507" s="34" t="s">
        <v>3074</v>
      </c>
      <c r="E1507" s="34" t="s">
        <v>3077</v>
      </c>
      <c r="F1507" s="33">
        <v>24</v>
      </c>
      <c r="G1507" s="73" t="s">
        <v>118</v>
      </c>
      <c r="H1507" s="73" t="s">
        <v>208</v>
      </c>
      <c r="I1507" s="100"/>
      <c r="J1507" s="127"/>
      <c r="K1507" s="42" t="s">
        <v>120</v>
      </c>
      <c r="L1507" s="39">
        <v>1</v>
      </c>
      <c r="M1507" s="151">
        <v>477</v>
      </c>
      <c r="N1507" s="154">
        <v>415</v>
      </c>
      <c r="O1507" s="32"/>
      <c r="P1507" s="154">
        <f t="shared" si="88"/>
        <v>0</v>
      </c>
      <c r="Q1507" s="6" t="s">
        <v>24</v>
      </c>
      <c r="R1507" s="7">
        <f t="shared" si="89"/>
        <v>0</v>
      </c>
      <c r="S1507" s="8"/>
      <c r="T1507" s="8"/>
      <c r="AB1507" s="37"/>
      <c r="AC1507" s="1"/>
      <c r="AD1507" s="1"/>
      <c r="AH1507" s="179" t="s">
        <v>3076</v>
      </c>
    </row>
    <row r="1508" spans="2:34" ht="14.45" customHeight="1">
      <c r="B1508" s="33" t="s">
        <v>4806</v>
      </c>
      <c r="C1508" s="49"/>
      <c r="D1508" s="34" t="s">
        <v>3079</v>
      </c>
      <c r="E1508" s="34" t="s">
        <v>3080</v>
      </c>
      <c r="F1508" s="33">
        <v>7</v>
      </c>
      <c r="G1508" s="42" t="s">
        <v>33</v>
      </c>
      <c r="H1508" s="136"/>
      <c r="I1508" s="76"/>
      <c r="J1508" s="51"/>
      <c r="K1508" s="42" t="s">
        <v>120</v>
      </c>
      <c r="L1508" s="39">
        <v>5</v>
      </c>
      <c r="M1508" s="151">
        <v>216</v>
      </c>
      <c r="N1508" s="154">
        <v>185</v>
      </c>
      <c r="O1508" s="32"/>
      <c r="P1508" s="154">
        <f t="shared" si="88"/>
        <v>0</v>
      </c>
      <c r="Q1508" s="6" t="s">
        <v>24</v>
      </c>
      <c r="R1508" s="7">
        <f t="shared" si="89"/>
        <v>0</v>
      </c>
      <c r="S1508" s="8"/>
      <c r="T1508" s="8"/>
      <c r="AB1508" s="37"/>
      <c r="AC1508" s="1"/>
      <c r="AD1508" s="1"/>
      <c r="AH1508" s="179" t="s">
        <v>3078</v>
      </c>
    </row>
    <row r="1509" spans="2:34" ht="14.45" customHeight="1">
      <c r="B1509" s="33"/>
      <c r="C1509" s="45"/>
      <c r="D1509" s="34" t="s">
        <v>3082</v>
      </c>
      <c r="E1509" s="34" t="s">
        <v>3083</v>
      </c>
      <c r="F1509" s="42">
        <v>5</v>
      </c>
      <c r="G1509" s="42" t="s">
        <v>65</v>
      </c>
      <c r="H1509" s="73" t="s">
        <v>517</v>
      </c>
      <c r="I1509" s="77"/>
      <c r="J1509" s="128"/>
      <c r="K1509" s="42" t="s">
        <v>120</v>
      </c>
      <c r="L1509" s="39">
        <v>5</v>
      </c>
      <c r="M1509" s="151">
        <v>221</v>
      </c>
      <c r="N1509" s="154">
        <v>190</v>
      </c>
      <c r="O1509" s="32"/>
      <c r="P1509" s="154">
        <f t="shared" si="88"/>
        <v>0</v>
      </c>
      <c r="Q1509" s="6" t="s">
        <v>24</v>
      </c>
      <c r="R1509" s="7">
        <f t="shared" si="89"/>
        <v>0</v>
      </c>
      <c r="S1509" s="8"/>
      <c r="T1509" s="8"/>
      <c r="AB1509" s="37"/>
      <c r="AC1509" s="1"/>
      <c r="AD1509" s="1"/>
      <c r="AH1509" s="179" t="s">
        <v>3081</v>
      </c>
    </row>
    <row r="1510" spans="2:34" ht="14.45" customHeight="1">
      <c r="B1510" s="33"/>
      <c r="C1510" s="45"/>
      <c r="D1510" s="34" t="s">
        <v>3085</v>
      </c>
      <c r="E1510" s="34" t="s">
        <v>3086</v>
      </c>
      <c r="F1510" s="42">
        <v>5</v>
      </c>
      <c r="G1510" s="42" t="s">
        <v>65</v>
      </c>
      <c r="H1510" s="73" t="s">
        <v>517</v>
      </c>
      <c r="I1510" s="76"/>
      <c r="J1510" s="51"/>
      <c r="K1510" s="42" t="s">
        <v>120</v>
      </c>
      <c r="L1510" s="39">
        <v>5</v>
      </c>
      <c r="M1510" s="151">
        <v>206</v>
      </c>
      <c r="N1510" s="154">
        <v>180</v>
      </c>
      <c r="O1510" s="32"/>
      <c r="P1510" s="154">
        <f t="shared" si="88"/>
        <v>0</v>
      </c>
      <c r="Q1510" s="6" t="s">
        <v>24</v>
      </c>
      <c r="R1510" s="7">
        <f t="shared" si="89"/>
        <v>0</v>
      </c>
      <c r="S1510" s="8"/>
      <c r="T1510" s="8"/>
      <c r="AB1510" s="37"/>
      <c r="AC1510" s="1"/>
      <c r="AD1510" s="1"/>
      <c r="AH1510" s="179" t="s">
        <v>3084</v>
      </c>
    </row>
    <row r="1511" spans="2:34" ht="14.45" customHeight="1">
      <c r="B1511" s="33" t="s">
        <v>4807</v>
      </c>
      <c r="C1511" s="49"/>
      <c r="D1511" s="34" t="s">
        <v>3085</v>
      </c>
      <c r="E1511" s="34" t="s">
        <v>3086</v>
      </c>
      <c r="F1511" s="42">
        <v>5</v>
      </c>
      <c r="G1511" s="42" t="s">
        <v>65</v>
      </c>
      <c r="H1511" s="136"/>
      <c r="I1511" s="76"/>
      <c r="J1511" s="51"/>
      <c r="K1511" s="42" t="s">
        <v>120</v>
      </c>
      <c r="L1511" s="39">
        <v>5</v>
      </c>
      <c r="M1511" s="151">
        <v>149</v>
      </c>
      <c r="N1511" s="154">
        <v>75</v>
      </c>
      <c r="O1511" s="32"/>
      <c r="P1511" s="154">
        <f t="shared" si="88"/>
        <v>0</v>
      </c>
      <c r="Q1511" s="6" t="s">
        <v>24</v>
      </c>
      <c r="R1511" s="7">
        <f t="shared" si="89"/>
        <v>0</v>
      </c>
      <c r="S1511" s="8"/>
      <c r="T1511" s="8"/>
      <c r="AB1511" s="37"/>
      <c r="AC1511" s="1"/>
      <c r="AD1511" s="1"/>
      <c r="AH1511" s="179" t="s">
        <v>3087</v>
      </c>
    </row>
    <row r="1512" spans="2:34" s="47" customFormat="1" ht="14.45" customHeight="1">
      <c r="B1512" s="33" t="s">
        <v>4808</v>
      </c>
      <c r="C1512" s="40"/>
      <c r="D1512" s="41" t="s">
        <v>3089</v>
      </c>
      <c r="E1512" s="41" t="s">
        <v>3090</v>
      </c>
      <c r="F1512" s="33">
        <v>7</v>
      </c>
      <c r="G1512" s="39" t="s">
        <v>33</v>
      </c>
      <c r="H1512" s="39" t="s">
        <v>102</v>
      </c>
      <c r="I1512" s="78"/>
      <c r="J1512" s="39"/>
      <c r="K1512" s="39" t="s">
        <v>120</v>
      </c>
      <c r="L1512" s="43">
        <v>5</v>
      </c>
      <c r="M1512" s="151">
        <v>242</v>
      </c>
      <c r="N1512" s="154">
        <v>210</v>
      </c>
      <c r="O1512" s="32"/>
      <c r="P1512" s="154">
        <f t="shared" si="88"/>
        <v>0</v>
      </c>
      <c r="Q1512" s="55" t="s">
        <v>24</v>
      </c>
      <c r="R1512" s="56">
        <f t="shared" si="89"/>
        <v>0</v>
      </c>
      <c r="AH1512" s="179" t="s">
        <v>3088</v>
      </c>
    </row>
    <row r="1513" spans="2:34" ht="14.45" customHeight="1">
      <c r="B1513" s="33" t="s">
        <v>4809</v>
      </c>
      <c r="C1513" s="40"/>
      <c r="D1513" s="41" t="s">
        <v>3092</v>
      </c>
      <c r="E1513" s="41" t="s">
        <v>3093</v>
      </c>
      <c r="F1513" s="33">
        <v>7</v>
      </c>
      <c r="G1513" s="39" t="s">
        <v>33</v>
      </c>
      <c r="H1513" s="39" t="s">
        <v>102</v>
      </c>
      <c r="I1513" s="78"/>
      <c r="J1513" s="39"/>
      <c r="K1513" s="39" t="s">
        <v>120</v>
      </c>
      <c r="L1513" s="43">
        <v>5</v>
      </c>
      <c r="M1513" s="151">
        <v>203</v>
      </c>
      <c r="N1513" s="154">
        <v>175</v>
      </c>
      <c r="O1513" s="32"/>
      <c r="P1513" s="154">
        <f t="shared" si="88"/>
        <v>0</v>
      </c>
      <c r="Q1513" s="6" t="s">
        <v>24</v>
      </c>
      <c r="R1513" s="7">
        <f t="shared" si="89"/>
        <v>0</v>
      </c>
      <c r="S1513" s="8"/>
      <c r="T1513" s="8"/>
      <c r="AB1513" s="37"/>
      <c r="AC1513" s="1"/>
      <c r="AD1513" s="1"/>
      <c r="AH1513" s="179" t="s">
        <v>3091</v>
      </c>
    </row>
    <row r="1514" spans="2:34" s="47" customFormat="1" ht="14.45" customHeight="1">
      <c r="B1514" s="33" t="s">
        <v>4810</v>
      </c>
      <c r="C1514" s="49"/>
      <c r="D1514" s="34" t="s">
        <v>3092</v>
      </c>
      <c r="E1514" s="34" t="s">
        <v>3095</v>
      </c>
      <c r="F1514" s="33">
        <v>24</v>
      </c>
      <c r="G1514" s="73" t="s">
        <v>118</v>
      </c>
      <c r="H1514" s="73" t="s">
        <v>123</v>
      </c>
      <c r="I1514" s="76"/>
      <c r="J1514" s="51"/>
      <c r="K1514" s="42" t="s">
        <v>120</v>
      </c>
      <c r="L1514" s="39">
        <v>1</v>
      </c>
      <c r="M1514" s="151">
        <v>477</v>
      </c>
      <c r="N1514" s="154">
        <v>415</v>
      </c>
      <c r="O1514" s="32"/>
      <c r="P1514" s="154">
        <f t="shared" si="88"/>
        <v>0</v>
      </c>
      <c r="Q1514" s="55" t="s">
        <v>24</v>
      </c>
      <c r="R1514" s="56">
        <f t="shared" si="89"/>
        <v>0</v>
      </c>
      <c r="AH1514" s="179" t="s">
        <v>3094</v>
      </c>
    </row>
    <row r="1515" spans="2:34" ht="14.45" customHeight="1">
      <c r="B1515" s="33" t="s">
        <v>4811</v>
      </c>
      <c r="C1515" s="49"/>
      <c r="D1515" s="34" t="s">
        <v>3092</v>
      </c>
      <c r="E1515" s="34" t="s">
        <v>3095</v>
      </c>
      <c r="F1515" s="33">
        <v>24</v>
      </c>
      <c r="G1515" s="73" t="s">
        <v>118</v>
      </c>
      <c r="H1515" s="73" t="s">
        <v>41</v>
      </c>
      <c r="I1515" s="77"/>
      <c r="J1515" s="128"/>
      <c r="K1515" s="42" t="s">
        <v>120</v>
      </c>
      <c r="L1515" s="39">
        <v>1</v>
      </c>
      <c r="M1515" s="151">
        <v>419</v>
      </c>
      <c r="N1515" s="154">
        <v>360</v>
      </c>
      <c r="O1515" s="32"/>
      <c r="P1515" s="154">
        <f t="shared" si="88"/>
        <v>0</v>
      </c>
      <c r="Q1515" s="6" t="s">
        <v>24</v>
      </c>
      <c r="R1515" s="7">
        <f t="shared" si="89"/>
        <v>0</v>
      </c>
      <c r="S1515" s="8"/>
      <c r="T1515" s="8"/>
      <c r="AB1515" s="37"/>
      <c r="AC1515" s="1"/>
      <c r="AD1515" s="1"/>
      <c r="AH1515" s="179" t="s">
        <v>3096</v>
      </c>
    </row>
    <row r="1516" spans="2:34" ht="14.45" customHeight="1">
      <c r="B1516" s="33" t="s">
        <v>4812</v>
      </c>
      <c r="C1516" s="40"/>
      <c r="D1516" s="41" t="s">
        <v>3098</v>
      </c>
      <c r="E1516" s="95" t="s">
        <v>3099</v>
      </c>
      <c r="F1516" s="33">
        <v>7</v>
      </c>
      <c r="G1516" s="126" t="s">
        <v>33</v>
      </c>
      <c r="H1516" s="141"/>
      <c r="I1516" s="39"/>
      <c r="J1516" s="39"/>
      <c r="K1516" s="39" t="s">
        <v>120</v>
      </c>
      <c r="L1516" s="43">
        <v>5</v>
      </c>
      <c r="M1516" s="151">
        <v>396</v>
      </c>
      <c r="N1516" s="154">
        <v>345</v>
      </c>
      <c r="O1516" s="32"/>
      <c r="P1516" s="154">
        <f t="shared" si="88"/>
        <v>0</v>
      </c>
      <c r="Q1516" s="6" t="s">
        <v>24</v>
      </c>
      <c r="R1516" s="7">
        <f t="shared" si="89"/>
        <v>0</v>
      </c>
      <c r="S1516" s="8"/>
      <c r="T1516" s="8"/>
      <c r="AB1516" s="37"/>
      <c r="AC1516" s="1"/>
      <c r="AD1516" s="1"/>
      <c r="AH1516" s="179" t="s">
        <v>3097</v>
      </c>
    </row>
    <row r="1517" spans="2:34" s="47" customFormat="1" ht="14.45" customHeight="1">
      <c r="B1517" s="33" t="s">
        <v>4813</v>
      </c>
      <c r="C1517" s="40"/>
      <c r="D1517" s="41" t="s">
        <v>3101</v>
      </c>
      <c r="E1517" s="41" t="s">
        <v>3102</v>
      </c>
      <c r="F1517" s="33">
        <v>7</v>
      </c>
      <c r="G1517" s="39" t="s">
        <v>33</v>
      </c>
      <c r="H1517" s="136"/>
      <c r="I1517" s="39"/>
      <c r="J1517" s="39"/>
      <c r="K1517" s="39" t="s">
        <v>120</v>
      </c>
      <c r="L1517" s="43">
        <v>5</v>
      </c>
      <c r="M1517" s="151">
        <v>396</v>
      </c>
      <c r="N1517" s="154">
        <v>345</v>
      </c>
      <c r="O1517" s="32"/>
      <c r="P1517" s="154">
        <f t="shared" si="88"/>
        <v>0</v>
      </c>
      <c r="Q1517" s="55" t="s">
        <v>24</v>
      </c>
      <c r="R1517" s="56">
        <f t="shared" si="89"/>
        <v>0</v>
      </c>
      <c r="AH1517" s="179" t="s">
        <v>3100</v>
      </c>
    </row>
    <row r="1518" spans="2:34" ht="14.45" customHeight="1">
      <c r="B1518" s="33" t="s">
        <v>4814</v>
      </c>
      <c r="C1518" s="40"/>
      <c r="D1518" s="41" t="s">
        <v>3104</v>
      </c>
      <c r="E1518" s="41" t="s">
        <v>3105</v>
      </c>
      <c r="F1518" s="33">
        <v>7</v>
      </c>
      <c r="G1518" s="39" t="s">
        <v>33</v>
      </c>
      <c r="H1518" s="136"/>
      <c r="I1518" s="39"/>
      <c r="J1518" s="39"/>
      <c r="K1518" s="39" t="s">
        <v>120</v>
      </c>
      <c r="L1518" s="43">
        <v>5</v>
      </c>
      <c r="M1518" s="151">
        <v>261</v>
      </c>
      <c r="N1518" s="154">
        <v>225</v>
      </c>
      <c r="O1518" s="32"/>
      <c r="P1518" s="154">
        <f t="shared" si="88"/>
        <v>0</v>
      </c>
      <c r="Q1518" s="6" t="s">
        <v>24</v>
      </c>
      <c r="R1518" s="7">
        <f t="shared" si="89"/>
        <v>0</v>
      </c>
      <c r="S1518" s="8"/>
      <c r="T1518" s="8"/>
      <c r="AB1518" s="37"/>
      <c r="AC1518" s="1"/>
      <c r="AD1518" s="1"/>
      <c r="AH1518" s="179" t="s">
        <v>3103</v>
      </c>
    </row>
    <row r="1519" spans="2:34" ht="14.45" customHeight="1">
      <c r="B1519" s="33" t="s">
        <v>4815</v>
      </c>
      <c r="C1519" s="49"/>
      <c r="D1519" s="34" t="s">
        <v>3107</v>
      </c>
      <c r="E1519" s="34" t="s">
        <v>3108</v>
      </c>
      <c r="F1519" s="33">
        <v>7</v>
      </c>
      <c r="G1519" s="42" t="s">
        <v>33</v>
      </c>
      <c r="H1519" s="73" t="s">
        <v>102</v>
      </c>
      <c r="I1519" s="50"/>
      <c r="J1519" s="127"/>
      <c r="K1519" s="42" t="s">
        <v>120</v>
      </c>
      <c r="L1519" s="39">
        <v>5</v>
      </c>
      <c r="M1519" s="151">
        <v>203</v>
      </c>
      <c r="N1519" s="154">
        <v>175</v>
      </c>
      <c r="O1519" s="32"/>
      <c r="P1519" s="154">
        <f t="shared" si="88"/>
        <v>0</v>
      </c>
      <c r="Q1519" s="6" t="s">
        <v>24</v>
      </c>
      <c r="R1519" s="7">
        <f t="shared" si="89"/>
        <v>0</v>
      </c>
      <c r="S1519" s="8"/>
      <c r="T1519" s="8"/>
      <c r="AB1519" s="37"/>
      <c r="AC1519" s="1"/>
      <c r="AD1519" s="1"/>
      <c r="AH1519" s="179" t="s">
        <v>3106</v>
      </c>
    </row>
    <row r="1520" spans="2:34" ht="14.45" customHeight="1">
      <c r="B1520" s="33" t="s">
        <v>4816</v>
      </c>
      <c r="C1520" s="45"/>
      <c r="D1520" s="34" t="s">
        <v>3110</v>
      </c>
      <c r="E1520" s="34" t="s">
        <v>3111</v>
      </c>
      <c r="F1520" s="33">
        <v>7</v>
      </c>
      <c r="G1520" s="42" t="s">
        <v>33</v>
      </c>
      <c r="H1520" s="136"/>
      <c r="I1520" s="51"/>
      <c r="J1520" s="51"/>
      <c r="K1520" s="42" t="s">
        <v>120</v>
      </c>
      <c r="L1520" s="39">
        <v>5</v>
      </c>
      <c r="M1520" s="151">
        <v>168</v>
      </c>
      <c r="N1520" s="154">
        <v>145</v>
      </c>
      <c r="O1520" s="32"/>
      <c r="P1520" s="154">
        <f t="shared" si="88"/>
        <v>0</v>
      </c>
      <c r="Q1520" s="6" t="s">
        <v>24</v>
      </c>
      <c r="R1520" s="7">
        <f t="shared" si="89"/>
        <v>0</v>
      </c>
      <c r="S1520" s="8"/>
      <c r="T1520" s="8"/>
      <c r="AB1520" s="37"/>
      <c r="AC1520" s="1"/>
      <c r="AD1520" s="1"/>
      <c r="AH1520" s="179" t="s">
        <v>3109</v>
      </c>
    </row>
    <row r="1521" spans="2:34" ht="14.45" customHeight="1">
      <c r="B1521" s="33" t="s">
        <v>4817</v>
      </c>
      <c r="C1521" s="40"/>
      <c r="D1521" s="41" t="s">
        <v>3113</v>
      </c>
      <c r="E1521" s="41" t="s">
        <v>3114</v>
      </c>
      <c r="F1521" s="33">
        <v>8</v>
      </c>
      <c r="G1521" s="39" t="s">
        <v>5389</v>
      </c>
      <c r="H1521" s="136"/>
      <c r="I1521" s="39"/>
      <c r="J1521" s="39"/>
      <c r="K1521" s="39" t="s">
        <v>120</v>
      </c>
      <c r="L1521" s="43">
        <v>5</v>
      </c>
      <c r="M1521" s="151">
        <v>179</v>
      </c>
      <c r="N1521" s="154">
        <v>155</v>
      </c>
      <c r="O1521" s="32"/>
      <c r="P1521" s="154">
        <f t="shared" si="88"/>
        <v>0</v>
      </c>
      <c r="Q1521" s="6"/>
      <c r="R1521" s="7"/>
      <c r="S1521" s="8"/>
      <c r="T1521" s="8"/>
      <c r="AB1521" s="37"/>
      <c r="AC1521" s="1"/>
      <c r="AD1521" s="1"/>
      <c r="AH1521" s="179" t="s">
        <v>3112</v>
      </c>
    </row>
    <row r="1522" spans="2:34" ht="14.45" customHeight="1">
      <c r="B1522" s="33" t="s">
        <v>4818</v>
      </c>
      <c r="C1522" s="40"/>
      <c r="D1522" s="41" t="s">
        <v>3116</v>
      </c>
      <c r="E1522" s="41" t="s">
        <v>3117</v>
      </c>
      <c r="F1522" s="33">
        <v>8</v>
      </c>
      <c r="G1522" s="39" t="s">
        <v>5389</v>
      </c>
      <c r="H1522" s="136"/>
      <c r="I1522" s="39"/>
      <c r="J1522" s="39"/>
      <c r="K1522" s="39" t="s">
        <v>120</v>
      </c>
      <c r="L1522" s="43">
        <v>5</v>
      </c>
      <c r="M1522" s="151">
        <v>179</v>
      </c>
      <c r="N1522" s="154">
        <v>155</v>
      </c>
      <c r="O1522" s="32"/>
      <c r="P1522" s="154">
        <f t="shared" si="88"/>
        <v>0</v>
      </c>
      <c r="Q1522" s="6"/>
      <c r="R1522" s="7"/>
      <c r="S1522" s="8"/>
      <c r="T1522" s="8"/>
      <c r="AB1522" s="37"/>
      <c r="AC1522" s="1"/>
      <c r="AD1522" s="1"/>
      <c r="AH1522" s="179" t="s">
        <v>3115</v>
      </c>
    </row>
    <row r="1523" spans="2:34" ht="14.45" customHeight="1">
      <c r="B1523" s="33" t="s">
        <v>4819</v>
      </c>
      <c r="C1523" s="49" t="s">
        <v>59</v>
      </c>
      <c r="D1523" s="34" t="s">
        <v>3119</v>
      </c>
      <c r="E1523" s="34" t="s">
        <v>3120</v>
      </c>
      <c r="F1523" s="33">
        <v>7</v>
      </c>
      <c r="G1523" s="42" t="s">
        <v>33</v>
      </c>
      <c r="H1523" s="136"/>
      <c r="I1523" s="42"/>
      <c r="J1523" s="128"/>
      <c r="K1523" s="42" t="s">
        <v>120</v>
      </c>
      <c r="L1523" s="39">
        <v>5</v>
      </c>
      <c r="M1523" s="151">
        <v>167</v>
      </c>
      <c r="N1523" s="154">
        <v>145</v>
      </c>
      <c r="O1523" s="32"/>
      <c r="P1523" s="154">
        <f t="shared" si="88"/>
        <v>0</v>
      </c>
      <c r="Q1523" s="6"/>
      <c r="R1523" s="7"/>
      <c r="S1523" s="8"/>
      <c r="T1523" s="8"/>
      <c r="AB1523" s="37"/>
      <c r="AC1523" s="1"/>
      <c r="AD1523" s="1"/>
      <c r="AH1523" s="179" t="s">
        <v>3118</v>
      </c>
    </row>
    <row r="1524" spans="2:34" ht="14.45" customHeight="1">
      <c r="B1524" s="33" t="s">
        <v>4820</v>
      </c>
      <c r="C1524" s="40"/>
      <c r="D1524" s="41" t="s">
        <v>3122</v>
      </c>
      <c r="E1524" s="41" t="s">
        <v>3123</v>
      </c>
      <c r="F1524" s="33">
        <v>8</v>
      </c>
      <c r="G1524" s="39" t="s">
        <v>5389</v>
      </c>
      <c r="H1524" s="136"/>
      <c r="I1524" s="39"/>
      <c r="J1524" s="39"/>
      <c r="K1524" s="39" t="s">
        <v>120</v>
      </c>
      <c r="L1524" s="43">
        <v>5</v>
      </c>
      <c r="M1524" s="151">
        <v>228</v>
      </c>
      <c r="N1524" s="154">
        <v>200</v>
      </c>
      <c r="O1524" s="32"/>
      <c r="P1524" s="154">
        <f t="shared" si="88"/>
        <v>0</v>
      </c>
      <c r="Q1524" s="6"/>
      <c r="R1524" s="7"/>
      <c r="S1524" s="8"/>
      <c r="T1524" s="8"/>
      <c r="AB1524" s="37"/>
      <c r="AC1524" s="1"/>
      <c r="AD1524" s="1"/>
      <c r="AH1524" s="179" t="s">
        <v>3121</v>
      </c>
    </row>
    <row r="1525" spans="2:34" ht="14.45" customHeight="1">
      <c r="B1525" s="33" t="s">
        <v>4821</v>
      </c>
      <c r="C1525" s="49"/>
      <c r="D1525" s="34" t="s">
        <v>3125</v>
      </c>
      <c r="E1525" s="34" t="s">
        <v>3126</v>
      </c>
      <c r="F1525" s="42">
        <v>5</v>
      </c>
      <c r="G1525" s="42" t="s">
        <v>65</v>
      </c>
      <c r="H1525" s="136"/>
      <c r="I1525" s="51"/>
      <c r="J1525" s="51"/>
      <c r="K1525" s="42" t="s">
        <v>120</v>
      </c>
      <c r="L1525" s="39">
        <v>5</v>
      </c>
      <c r="M1525" s="151">
        <v>149</v>
      </c>
      <c r="N1525" s="154">
        <v>75</v>
      </c>
      <c r="O1525" s="32"/>
      <c r="P1525" s="154">
        <f t="shared" si="88"/>
        <v>0</v>
      </c>
      <c r="Q1525" s="6"/>
      <c r="R1525" s="7"/>
      <c r="S1525" s="8"/>
      <c r="T1525" s="8"/>
      <c r="AB1525" s="37"/>
      <c r="AC1525" s="1"/>
      <c r="AD1525" s="1"/>
      <c r="AH1525" s="179" t="s">
        <v>3124</v>
      </c>
    </row>
    <row r="1526" spans="2:34" ht="14.45" customHeight="1">
      <c r="B1526" s="33" t="s">
        <v>4822</v>
      </c>
      <c r="C1526" s="45"/>
      <c r="D1526" s="34" t="s">
        <v>3128</v>
      </c>
      <c r="E1526" s="34" t="s">
        <v>3129</v>
      </c>
      <c r="F1526" s="33">
        <v>7</v>
      </c>
      <c r="G1526" s="42" t="s">
        <v>33</v>
      </c>
      <c r="H1526" s="136"/>
      <c r="I1526" s="54"/>
      <c r="J1526" s="54"/>
      <c r="K1526" s="42" t="s">
        <v>120</v>
      </c>
      <c r="L1526" s="39">
        <v>5</v>
      </c>
      <c r="M1526" s="151">
        <v>168</v>
      </c>
      <c r="N1526" s="154">
        <v>145</v>
      </c>
      <c r="O1526" s="32"/>
      <c r="P1526" s="154">
        <f t="shared" si="88"/>
        <v>0</v>
      </c>
      <c r="Q1526" s="6"/>
      <c r="R1526" s="7"/>
      <c r="S1526" s="8"/>
      <c r="T1526" s="8"/>
      <c r="AB1526" s="37"/>
      <c r="AC1526" s="1"/>
      <c r="AD1526" s="1"/>
      <c r="AH1526" s="179" t="s">
        <v>3127</v>
      </c>
    </row>
    <row r="1527" spans="2:34" ht="14.45" customHeight="1">
      <c r="B1527" s="33" t="s">
        <v>4823</v>
      </c>
      <c r="C1527" s="49"/>
      <c r="D1527" s="34" t="s">
        <v>3131</v>
      </c>
      <c r="E1527" s="34" t="s">
        <v>3132</v>
      </c>
      <c r="F1527" s="42">
        <v>5</v>
      </c>
      <c r="G1527" s="42" t="s">
        <v>65</v>
      </c>
      <c r="H1527" s="136"/>
      <c r="I1527" s="42"/>
      <c r="J1527" s="128"/>
      <c r="K1527" s="42" t="s">
        <v>120</v>
      </c>
      <c r="L1527" s="39">
        <v>5</v>
      </c>
      <c r="M1527" s="151">
        <v>149</v>
      </c>
      <c r="N1527" s="154">
        <v>75</v>
      </c>
      <c r="O1527" s="32"/>
      <c r="P1527" s="154">
        <f t="shared" si="88"/>
        <v>0</v>
      </c>
      <c r="Q1527" s="6"/>
      <c r="R1527" s="7"/>
      <c r="S1527" s="8"/>
      <c r="T1527" s="8"/>
      <c r="AB1527" s="37"/>
      <c r="AC1527" s="1"/>
      <c r="AD1527" s="1"/>
      <c r="AH1527" s="179" t="s">
        <v>3130</v>
      </c>
    </row>
    <row r="1528" spans="2:34" ht="14.45" customHeight="1">
      <c r="B1528" s="33" t="s">
        <v>4824</v>
      </c>
      <c r="C1528" s="40"/>
      <c r="D1528" s="41" t="s">
        <v>3134</v>
      </c>
      <c r="E1528" s="41" t="s">
        <v>3135</v>
      </c>
      <c r="F1528" s="33">
        <v>8</v>
      </c>
      <c r="G1528" s="39" t="s">
        <v>5389</v>
      </c>
      <c r="H1528" s="136"/>
      <c r="I1528" s="39"/>
      <c r="J1528" s="39"/>
      <c r="K1528" s="39" t="s">
        <v>120</v>
      </c>
      <c r="L1528" s="43">
        <v>5</v>
      </c>
      <c r="M1528" s="151">
        <v>228</v>
      </c>
      <c r="N1528" s="154">
        <v>200</v>
      </c>
      <c r="O1528" s="32"/>
      <c r="P1528" s="154">
        <f t="shared" si="88"/>
        <v>0</v>
      </c>
      <c r="Q1528" s="6"/>
      <c r="R1528" s="7"/>
      <c r="S1528" s="8"/>
      <c r="T1528" s="8"/>
      <c r="AB1528" s="37"/>
      <c r="AC1528" s="1"/>
      <c r="AD1528" s="1"/>
      <c r="AH1528" s="179" t="s">
        <v>3133</v>
      </c>
    </row>
    <row r="1529" spans="2:34" ht="14.45" customHeight="1">
      <c r="B1529" s="33" t="s">
        <v>4809</v>
      </c>
      <c r="C1529" s="49" t="s">
        <v>59</v>
      </c>
      <c r="D1529" s="34" t="s">
        <v>3136</v>
      </c>
      <c r="E1529" s="34" t="s">
        <v>3137</v>
      </c>
      <c r="F1529" s="33">
        <v>7</v>
      </c>
      <c r="G1529" s="42" t="s">
        <v>33</v>
      </c>
      <c r="H1529" s="73" t="s">
        <v>102</v>
      </c>
      <c r="I1529" s="51"/>
      <c r="J1529" s="51"/>
      <c r="K1529" s="42" t="s">
        <v>120</v>
      </c>
      <c r="L1529" s="39">
        <v>5</v>
      </c>
      <c r="M1529" s="151">
        <v>203</v>
      </c>
      <c r="N1529" s="154">
        <v>175</v>
      </c>
      <c r="O1529" s="32"/>
      <c r="P1529" s="154">
        <f t="shared" si="88"/>
        <v>0</v>
      </c>
      <c r="Q1529" s="6"/>
      <c r="R1529" s="7"/>
      <c r="S1529" s="8"/>
      <c r="T1529" s="8"/>
      <c r="AB1529" s="37"/>
      <c r="AC1529" s="1"/>
      <c r="AD1529" s="1"/>
      <c r="AH1529" s="179" t="s">
        <v>3091</v>
      </c>
    </row>
    <row r="1530" spans="2:34" ht="14.45" customHeight="1">
      <c r="B1530" s="33" t="s">
        <v>4825</v>
      </c>
      <c r="C1530" s="40"/>
      <c r="D1530" s="41" t="s">
        <v>3139</v>
      </c>
      <c r="E1530" s="41" t="s">
        <v>3140</v>
      </c>
      <c r="F1530" s="42">
        <v>13</v>
      </c>
      <c r="G1530" s="39" t="s">
        <v>273</v>
      </c>
      <c r="H1530" s="39" t="s">
        <v>3141</v>
      </c>
      <c r="I1530" s="39"/>
      <c r="J1530" s="39"/>
      <c r="K1530" s="39" t="s">
        <v>120</v>
      </c>
      <c r="L1530" s="43">
        <v>1</v>
      </c>
      <c r="M1530" s="151">
        <v>473</v>
      </c>
      <c r="N1530" s="154">
        <v>410</v>
      </c>
      <c r="O1530" s="32"/>
      <c r="P1530" s="154">
        <f t="shared" si="88"/>
        <v>0</v>
      </c>
      <c r="Q1530" s="6"/>
      <c r="R1530" s="7"/>
      <c r="S1530" s="8"/>
      <c r="T1530" s="8"/>
      <c r="AB1530" s="37"/>
      <c r="AC1530" s="1"/>
      <c r="AD1530" s="1"/>
      <c r="AH1530" s="179" t="s">
        <v>3138</v>
      </c>
    </row>
    <row r="1531" spans="2:34" ht="14.45" customHeight="1">
      <c r="B1531" s="33" t="s">
        <v>4826</v>
      </c>
      <c r="C1531" s="40"/>
      <c r="D1531" s="41" t="s">
        <v>3143</v>
      </c>
      <c r="E1531" s="41" t="s">
        <v>3144</v>
      </c>
      <c r="F1531" s="42">
        <v>13</v>
      </c>
      <c r="G1531" s="39" t="s">
        <v>273</v>
      </c>
      <c r="H1531" s="136"/>
      <c r="I1531" s="39"/>
      <c r="J1531" s="39"/>
      <c r="K1531" s="39" t="s">
        <v>120</v>
      </c>
      <c r="L1531" s="43">
        <v>1</v>
      </c>
      <c r="M1531" s="151">
        <v>473</v>
      </c>
      <c r="N1531" s="154">
        <v>410</v>
      </c>
      <c r="O1531" s="32"/>
      <c r="P1531" s="154">
        <f t="shared" si="88"/>
        <v>0</v>
      </c>
      <c r="Q1531" s="6"/>
      <c r="R1531" s="7"/>
      <c r="S1531" s="8"/>
      <c r="T1531" s="8"/>
      <c r="AB1531" s="37"/>
      <c r="AC1531" s="1"/>
      <c r="AD1531" s="1"/>
      <c r="AH1531" s="179" t="s">
        <v>3142</v>
      </c>
    </row>
    <row r="1532" spans="2:34" ht="14.45" customHeight="1">
      <c r="B1532" s="33" t="s">
        <v>4827</v>
      </c>
      <c r="C1532" s="40"/>
      <c r="D1532" s="41" t="s">
        <v>3143</v>
      </c>
      <c r="E1532" s="41" t="s">
        <v>3144</v>
      </c>
      <c r="F1532" s="42">
        <v>14</v>
      </c>
      <c r="G1532" s="39" t="s">
        <v>5677</v>
      </c>
      <c r="H1532" s="136"/>
      <c r="I1532" s="39"/>
      <c r="J1532" s="39"/>
      <c r="K1532" s="39" t="s">
        <v>120</v>
      </c>
      <c r="L1532" s="43">
        <v>1</v>
      </c>
      <c r="M1532" s="151">
        <v>329</v>
      </c>
      <c r="N1532" s="154">
        <v>285</v>
      </c>
      <c r="O1532" s="32"/>
      <c r="P1532" s="154">
        <f t="shared" si="88"/>
        <v>0</v>
      </c>
      <c r="Q1532" s="6"/>
      <c r="R1532" s="7"/>
      <c r="S1532" s="8"/>
      <c r="T1532" s="8"/>
      <c r="AB1532" s="37"/>
      <c r="AC1532" s="1"/>
      <c r="AD1532" s="1"/>
      <c r="AH1532" s="179" t="s">
        <v>3145</v>
      </c>
    </row>
    <row r="1533" spans="2:34" ht="14.45" customHeight="1">
      <c r="B1533" s="33" t="s">
        <v>4828</v>
      </c>
      <c r="C1533" s="45"/>
      <c r="D1533" s="34" t="s">
        <v>3147</v>
      </c>
      <c r="E1533" s="34" t="s">
        <v>3148</v>
      </c>
      <c r="F1533" s="33">
        <v>12</v>
      </c>
      <c r="G1533" s="73" t="s">
        <v>2617</v>
      </c>
      <c r="H1533" s="136"/>
      <c r="I1533" s="51"/>
      <c r="J1533" s="51"/>
      <c r="K1533" s="42" t="s">
        <v>120</v>
      </c>
      <c r="L1533" s="39">
        <v>1</v>
      </c>
      <c r="M1533" s="151">
        <v>465</v>
      </c>
      <c r="N1533" s="154">
        <v>405</v>
      </c>
      <c r="O1533" s="32"/>
      <c r="P1533" s="154">
        <f t="shared" si="88"/>
        <v>0</v>
      </c>
      <c r="Q1533" s="6"/>
      <c r="R1533" s="7"/>
      <c r="S1533" s="8"/>
      <c r="T1533" s="8"/>
      <c r="AB1533" s="37"/>
      <c r="AC1533" s="1"/>
      <c r="AD1533" s="1"/>
      <c r="AH1533" s="179" t="s">
        <v>3146</v>
      </c>
    </row>
    <row r="1534" spans="2:34" ht="14.45" customHeight="1">
      <c r="B1534" s="33" t="s">
        <v>4829</v>
      </c>
      <c r="C1534" s="40"/>
      <c r="D1534" s="41" t="s">
        <v>3150</v>
      </c>
      <c r="E1534" s="41" t="s">
        <v>3151</v>
      </c>
      <c r="F1534" s="42">
        <v>13</v>
      </c>
      <c r="G1534" s="39" t="s">
        <v>273</v>
      </c>
      <c r="H1534" s="136"/>
      <c r="I1534" s="39"/>
      <c r="J1534" s="39"/>
      <c r="K1534" s="39" t="s">
        <v>120</v>
      </c>
      <c r="L1534" s="43">
        <v>1</v>
      </c>
      <c r="M1534" s="151">
        <v>554</v>
      </c>
      <c r="N1534" s="154">
        <v>480</v>
      </c>
      <c r="O1534" s="32"/>
      <c r="P1534" s="154">
        <f t="shared" si="88"/>
        <v>0</v>
      </c>
      <c r="Q1534" s="6"/>
      <c r="R1534" s="7"/>
      <c r="S1534" s="8"/>
      <c r="T1534" s="8"/>
      <c r="AB1534" s="37"/>
      <c r="AC1534" s="1"/>
      <c r="AD1534" s="1"/>
      <c r="AH1534" s="179" t="s">
        <v>3149</v>
      </c>
    </row>
    <row r="1535" spans="2:34" ht="14.45" customHeight="1">
      <c r="B1535" s="33" t="s">
        <v>4830</v>
      </c>
      <c r="C1535" s="49"/>
      <c r="D1535" s="34" t="s">
        <v>3153</v>
      </c>
      <c r="E1535" s="34" t="s">
        <v>3154</v>
      </c>
      <c r="F1535" s="33">
        <v>12</v>
      </c>
      <c r="G1535" s="73" t="s">
        <v>2617</v>
      </c>
      <c r="H1535" s="136"/>
      <c r="I1535" s="42"/>
      <c r="J1535" s="128"/>
      <c r="K1535" s="42" t="s">
        <v>120</v>
      </c>
      <c r="L1535" s="39">
        <v>1</v>
      </c>
      <c r="M1535" s="151">
        <v>462</v>
      </c>
      <c r="N1535" s="154">
        <v>400</v>
      </c>
      <c r="O1535" s="32"/>
      <c r="P1535" s="154">
        <f t="shared" si="88"/>
        <v>0</v>
      </c>
      <c r="Q1535" s="6"/>
      <c r="R1535" s="7"/>
      <c r="S1535" s="8"/>
      <c r="T1535" s="8"/>
      <c r="AB1535" s="37"/>
      <c r="AC1535" s="1"/>
      <c r="AD1535" s="1"/>
      <c r="AH1535" s="179" t="s">
        <v>3152</v>
      </c>
    </row>
    <row r="1536" spans="2:34" ht="14.45" customHeight="1">
      <c r="B1536" s="33" t="s">
        <v>5430</v>
      </c>
      <c r="C1536" s="49"/>
      <c r="D1536" s="34" t="s">
        <v>5458</v>
      </c>
      <c r="E1536" s="34" t="s">
        <v>5445</v>
      </c>
      <c r="F1536" s="33">
        <v>17</v>
      </c>
      <c r="G1536" s="33" t="s">
        <v>62</v>
      </c>
      <c r="H1536" s="136"/>
      <c r="I1536" s="42"/>
      <c r="J1536" s="42"/>
      <c r="K1536" s="42" t="s">
        <v>120</v>
      </c>
      <c r="L1536" s="39">
        <v>1</v>
      </c>
      <c r="M1536" s="151">
        <v>651</v>
      </c>
      <c r="N1536" s="154">
        <v>565</v>
      </c>
      <c r="O1536" s="32"/>
      <c r="P1536" s="154">
        <f t="shared" si="88"/>
        <v>0</v>
      </c>
      <c r="Q1536" s="6"/>
      <c r="R1536" s="7"/>
      <c r="S1536" s="8"/>
      <c r="T1536" s="8"/>
      <c r="AB1536" s="37"/>
      <c r="AC1536" s="1"/>
      <c r="AD1536" s="1"/>
      <c r="AH1536" s="179" t="s">
        <v>5413</v>
      </c>
    </row>
    <row r="1537" spans="2:34" ht="14.45" customHeight="1">
      <c r="B1537" s="33" t="s">
        <v>4831</v>
      </c>
      <c r="C1537" s="49"/>
      <c r="D1537" s="34" t="s">
        <v>3156</v>
      </c>
      <c r="E1537" s="34" t="s">
        <v>3157</v>
      </c>
      <c r="F1537" s="42">
        <v>13</v>
      </c>
      <c r="G1537" s="73" t="s">
        <v>273</v>
      </c>
      <c r="H1537" s="136"/>
      <c r="I1537" s="42"/>
      <c r="J1537" s="128"/>
      <c r="K1537" s="42" t="s">
        <v>120</v>
      </c>
      <c r="L1537" s="39">
        <v>1</v>
      </c>
      <c r="M1537" s="151">
        <v>438</v>
      </c>
      <c r="N1537" s="154">
        <v>380</v>
      </c>
      <c r="O1537" s="32"/>
      <c r="P1537" s="154">
        <f t="shared" si="88"/>
        <v>0</v>
      </c>
      <c r="Q1537" s="6"/>
      <c r="R1537" s="7"/>
      <c r="S1537" s="8"/>
      <c r="T1537" s="8"/>
      <c r="AB1537" s="37"/>
      <c r="AC1537" s="1"/>
      <c r="AD1537" s="1"/>
      <c r="AH1537" s="179" t="s">
        <v>3155</v>
      </c>
    </row>
    <row r="1538" spans="2:34" ht="14.45" customHeight="1">
      <c r="B1538" s="33" t="s">
        <v>5431</v>
      </c>
      <c r="C1538" s="49"/>
      <c r="D1538" s="34" t="s">
        <v>5457</v>
      </c>
      <c r="E1538" s="34" t="s">
        <v>5444</v>
      </c>
      <c r="F1538" s="33">
        <v>15</v>
      </c>
      <c r="G1538" s="33" t="s">
        <v>40</v>
      </c>
      <c r="H1538" s="136"/>
      <c r="I1538" s="42"/>
      <c r="J1538" s="42"/>
      <c r="K1538" s="42" t="s">
        <v>120</v>
      </c>
      <c r="L1538" s="39">
        <v>1</v>
      </c>
      <c r="M1538" s="151">
        <v>498</v>
      </c>
      <c r="N1538" s="154">
        <v>430</v>
      </c>
      <c r="O1538" s="32"/>
      <c r="P1538" s="154">
        <f t="shared" si="88"/>
        <v>0</v>
      </c>
      <c r="Q1538" s="6"/>
      <c r="R1538" s="7"/>
      <c r="S1538" s="8"/>
      <c r="T1538" s="8"/>
      <c r="AB1538" s="37"/>
      <c r="AC1538" s="1"/>
      <c r="AD1538" s="1"/>
      <c r="AH1538" s="179" t="s">
        <v>5414</v>
      </c>
    </row>
    <row r="1539" spans="2:34" ht="14.45" customHeight="1">
      <c r="B1539" s="33" t="s">
        <v>5432</v>
      </c>
      <c r="C1539" s="49"/>
      <c r="D1539" s="34" t="s">
        <v>5456</v>
      </c>
      <c r="E1539" s="34" t="s">
        <v>5443</v>
      </c>
      <c r="F1539" s="33">
        <v>15</v>
      </c>
      <c r="G1539" s="33" t="s">
        <v>40</v>
      </c>
      <c r="H1539" s="136"/>
      <c r="I1539" s="42"/>
      <c r="J1539" s="42"/>
      <c r="K1539" s="42" t="s">
        <v>120</v>
      </c>
      <c r="L1539" s="39">
        <v>1</v>
      </c>
      <c r="M1539" s="151">
        <v>498</v>
      </c>
      <c r="N1539" s="154">
        <v>430</v>
      </c>
      <c r="O1539" s="32"/>
      <c r="P1539" s="154">
        <f t="shared" si="88"/>
        <v>0</v>
      </c>
      <c r="Q1539" s="6"/>
      <c r="R1539" s="7"/>
      <c r="S1539" s="8"/>
      <c r="T1539" s="8"/>
      <c r="AB1539" s="37"/>
      <c r="AC1539" s="1"/>
      <c r="AD1539" s="1"/>
      <c r="AH1539" s="179" t="s">
        <v>5415</v>
      </c>
    </row>
    <row r="1540" spans="2:34" ht="14.45" customHeight="1">
      <c r="B1540" s="33" t="s">
        <v>4832</v>
      </c>
      <c r="C1540" s="45"/>
      <c r="D1540" s="34" t="s">
        <v>3159</v>
      </c>
      <c r="E1540" s="34" t="s">
        <v>3160</v>
      </c>
      <c r="F1540" s="33">
        <v>17</v>
      </c>
      <c r="G1540" s="42" t="s">
        <v>62</v>
      </c>
      <c r="H1540" s="136"/>
      <c r="I1540" s="42"/>
      <c r="J1540" s="42"/>
      <c r="K1540" s="42" t="s">
        <v>120</v>
      </c>
      <c r="L1540" s="39">
        <v>1</v>
      </c>
      <c r="M1540" s="151">
        <v>651</v>
      </c>
      <c r="N1540" s="154">
        <v>565</v>
      </c>
      <c r="O1540" s="32"/>
      <c r="P1540" s="154">
        <f t="shared" si="88"/>
        <v>0</v>
      </c>
      <c r="Q1540" s="6"/>
      <c r="R1540" s="7"/>
      <c r="S1540" s="8"/>
      <c r="T1540" s="8"/>
      <c r="AB1540" s="37"/>
      <c r="AC1540" s="1"/>
      <c r="AD1540" s="1"/>
      <c r="AH1540" s="179" t="s">
        <v>3158</v>
      </c>
    </row>
    <row r="1541" spans="2:34" ht="14.45" customHeight="1">
      <c r="B1541" s="33" t="s">
        <v>5433</v>
      </c>
      <c r="C1541" s="49"/>
      <c r="D1541" s="34" t="s">
        <v>5452</v>
      </c>
      <c r="E1541" s="34" t="s">
        <v>5442</v>
      </c>
      <c r="F1541" s="33">
        <v>15</v>
      </c>
      <c r="G1541" s="33" t="s">
        <v>40</v>
      </c>
      <c r="H1541" s="136"/>
      <c r="I1541" s="42"/>
      <c r="J1541" s="42"/>
      <c r="K1541" s="42" t="s">
        <v>120</v>
      </c>
      <c r="L1541" s="39">
        <v>1</v>
      </c>
      <c r="M1541" s="151">
        <v>498</v>
      </c>
      <c r="N1541" s="154">
        <v>430</v>
      </c>
      <c r="O1541" s="32"/>
      <c r="P1541" s="154">
        <f t="shared" si="88"/>
        <v>0</v>
      </c>
      <c r="Q1541" s="6"/>
      <c r="R1541" s="7"/>
      <c r="S1541" s="8"/>
      <c r="T1541" s="8"/>
      <c r="AB1541" s="37"/>
      <c r="AC1541" s="1"/>
      <c r="AD1541" s="1"/>
      <c r="AH1541" s="179" t="s">
        <v>5416</v>
      </c>
    </row>
    <row r="1542" spans="2:34" ht="14.45" customHeight="1">
      <c r="B1542" s="33" t="s">
        <v>4833</v>
      </c>
      <c r="C1542" s="40"/>
      <c r="D1542" s="41" t="s">
        <v>3162</v>
      </c>
      <c r="E1542" s="41" t="s">
        <v>3163</v>
      </c>
      <c r="F1542" s="42">
        <v>13</v>
      </c>
      <c r="G1542" s="39" t="s">
        <v>273</v>
      </c>
      <c r="H1542" s="136"/>
      <c r="I1542" s="39"/>
      <c r="J1542" s="39"/>
      <c r="K1542" s="39" t="s">
        <v>120</v>
      </c>
      <c r="L1542" s="43">
        <v>1</v>
      </c>
      <c r="M1542" s="151">
        <v>440</v>
      </c>
      <c r="N1542" s="154">
        <v>380</v>
      </c>
      <c r="O1542" s="32"/>
      <c r="P1542" s="154">
        <f t="shared" si="88"/>
        <v>0</v>
      </c>
      <c r="Q1542" s="6"/>
      <c r="R1542" s="7"/>
      <c r="S1542" s="8"/>
      <c r="T1542" s="8"/>
      <c r="AB1542" s="37"/>
      <c r="AC1542" s="1"/>
      <c r="AD1542" s="1"/>
      <c r="AH1542" s="179" t="s">
        <v>3161</v>
      </c>
    </row>
    <row r="1543" spans="2:34" ht="14.45" customHeight="1">
      <c r="B1543" s="33" t="s">
        <v>4834</v>
      </c>
      <c r="C1543" s="40"/>
      <c r="D1543" s="41" t="s">
        <v>3165</v>
      </c>
      <c r="E1543" s="41" t="s">
        <v>3166</v>
      </c>
      <c r="F1543" s="42">
        <v>14</v>
      </c>
      <c r="G1543" s="39" t="s">
        <v>5677</v>
      </c>
      <c r="H1543" s="136"/>
      <c r="I1543" s="39"/>
      <c r="J1543" s="39"/>
      <c r="K1543" s="39" t="s">
        <v>120</v>
      </c>
      <c r="L1543" s="43">
        <v>1</v>
      </c>
      <c r="M1543" s="151">
        <v>329</v>
      </c>
      <c r="N1543" s="154">
        <v>285</v>
      </c>
      <c r="O1543" s="32"/>
      <c r="P1543" s="154">
        <f t="shared" si="88"/>
        <v>0</v>
      </c>
      <c r="Q1543" s="6"/>
      <c r="R1543" s="7"/>
      <c r="S1543" s="8"/>
      <c r="T1543" s="8"/>
      <c r="AB1543" s="37"/>
      <c r="AC1543" s="1"/>
      <c r="AD1543" s="1"/>
      <c r="AH1543" s="179" t="s">
        <v>3164</v>
      </c>
    </row>
    <row r="1544" spans="2:34" ht="14.45" customHeight="1">
      <c r="B1544" s="33" t="s">
        <v>4835</v>
      </c>
      <c r="C1544" s="49"/>
      <c r="D1544" s="34" t="s">
        <v>3168</v>
      </c>
      <c r="E1544" s="34" t="s">
        <v>3169</v>
      </c>
      <c r="F1544" s="42">
        <v>13</v>
      </c>
      <c r="G1544" s="73" t="s">
        <v>273</v>
      </c>
      <c r="H1544" s="136"/>
      <c r="I1544" s="51"/>
      <c r="J1544" s="51"/>
      <c r="K1544" s="42" t="s">
        <v>120</v>
      </c>
      <c r="L1544" s="39">
        <v>1</v>
      </c>
      <c r="M1544" s="151">
        <v>651</v>
      </c>
      <c r="N1544" s="154">
        <v>565</v>
      </c>
      <c r="O1544" s="32"/>
      <c r="P1544" s="154">
        <f t="shared" si="88"/>
        <v>0</v>
      </c>
      <c r="Q1544" s="6"/>
      <c r="R1544" s="7"/>
      <c r="S1544" s="8"/>
      <c r="T1544" s="8"/>
      <c r="AB1544" s="37"/>
      <c r="AC1544" s="1"/>
      <c r="AD1544" s="1"/>
      <c r="AH1544" s="179" t="s">
        <v>3167</v>
      </c>
    </row>
    <row r="1545" spans="2:34" ht="14.45" customHeight="1">
      <c r="B1545" s="33" t="s">
        <v>4836</v>
      </c>
      <c r="C1545" s="40"/>
      <c r="D1545" s="41" t="s">
        <v>3171</v>
      </c>
      <c r="E1545" s="41" t="s">
        <v>3172</v>
      </c>
      <c r="F1545" s="42">
        <v>14</v>
      </c>
      <c r="G1545" s="39" t="s">
        <v>5677</v>
      </c>
      <c r="H1545" s="136"/>
      <c r="I1545" s="39"/>
      <c r="J1545" s="39"/>
      <c r="K1545" s="39" t="s">
        <v>120</v>
      </c>
      <c r="L1545" s="43">
        <v>1</v>
      </c>
      <c r="M1545" s="151">
        <v>329</v>
      </c>
      <c r="N1545" s="154">
        <v>285</v>
      </c>
      <c r="O1545" s="32"/>
      <c r="P1545" s="154">
        <f t="shared" si="88"/>
        <v>0</v>
      </c>
      <c r="Q1545" s="6"/>
      <c r="R1545" s="7"/>
      <c r="S1545" s="8"/>
      <c r="T1545" s="8"/>
      <c r="AB1545" s="37"/>
      <c r="AC1545" s="1"/>
      <c r="AD1545" s="1"/>
      <c r="AH1545" s="179" t="s">
        <v>3170</v>
      </c>
    </row>
    <row r="1546" spans="2:34" ht="14.45" customHeight="1">
      <c r="B1546" s="33" t="s">
        <v>4837</v>
      </c>
      <c r="C1546" s="45"/>
      <c r="D1546" s="34" t="s">
        <v>3174</v>
      </c>
      <c r="E1546" s="34" t="s">
        <v>3175</v>
      </c>
      <c r="F1546" s="33">
        <v>12</v>
      </c>
      <c r="G1546" s="73" t="s">
        <v>2617</v>
      </c>
      <c r="H1546" s="136"/>
      <c r="I1546" s="51"/>
      <c r="J1546" s="51"/>
      <c r="K1546" s="42" t="s">
        <v>120</v>
      </c>
      <c r="L1546" s="39">
        <v>1</v>
      </c>
      <c r="M1546" s="151">
        <v>465</v>
      </c>
      <c r="N1546" s="154">
        <v>405</v>
      </c>
      <c r="O1546" s="32"/>
      <c r="P1546" s="154">
        <f t="shared" si="88"/>
        <v>0</v>
      </c>
      <c r="Q1546" s="6"/>
      <c r="R1546" s="7"/>
      <c r="S1546" s="8"/>
      <c r="T1546" s="8"/>
      <c r="AB1546" s="37"/>
      <c r="AC1546" s="1"/>
      <c r="AD1546" s="1"/>
      <c r="AH1546" s="179" t="s">
        <v>3173</v>
      </c>
    </row>
    <row r="1547" spans="2:34" ht="14.45" customHeight="1">
      <c r="B1547" s="33" t="s">
        <v>4838</v>
      </c>
      <c r="C1547" s="49"/>
      <c r="D1547" s="34" t="s">
        <v>3177</v>
      </c>
      <c r="E1547" s="34" t="s">
        <v>3178</v>
      </c>
      <c r="F1547" s="42">
        <v>13</v>
      </c>
      <c r="G1547" s="73" t="s">
        <v>273</v>
      </c>
      <c r="H1547" s="136"/>
      <c r="I1547" s="51"/>
      <c r="J1547" s="51"/>
      <c r="K1547" s="42" t="s">
        <v>120</v>
      </c>
      <c r="L1547" s="39">
        <v>1</v>
      </c>
      <c r="M1547" s="151">
        <v>438</v>
      </c>
      <c r="N1547" s="154">
        <v>380</v>
      </c>
      <c r="O1547" s="32"/>
      <c r="P1547" s="154">
        <f t="shared" si="88"/>
        <v>0</v>
      </c>
      <c r="Q1547" s="6"/>
      <c r="R1547" s="7"/>
      <c r="S1547" s="8"/>
      <c r="T1547" s="8"/>
      <c r="AB1547" s="37"/>
      <c r="AC1547" s="1"/>
      <c r="AD1547" s="1"/>
      <c r="AH1547" s="179" t="s">
        <v>3176</v>
      </c>
    </row>
    <row r="1548" spans="2:34" ht="14.45" customHeight="1">
      <c r="B1548" s="33" t="s">
        <v>4839</v>
      </c>
      <c r="C1548" s="45"/>
      <c r="D1548" s="34" t="s">
        <v>3180</v>
      </c>
      <c r="E1548" s="34" t="s">
        <v>3181</v>
      </c>
      <c r="F1548" s="33">
        <v>12</v>
      </c>
      <c r="G1548" s="73" t="s">
        <v>2617</v>
      </c>
      <c r="H1548" s="136"/>
      <c r="I1548" s="42"/>
      <c r="J1548" s="128"/>
      <c r="K1548" s="42" t="s">
        <v>120</v>
      </c>
      <c r="L1548" s="39">
        <v>1</v>
      </c>
      <c r="M1548" s="151">
        <v>464</v>
      </c>
      <c r="N1548" s="154">
        <v>400</v>
      </c>
      <c r="O1548" s="32"/>
      <c r="P1548" s="154">
        <f t="shared" si="88"/>
        <v>0</v>
      </c>
      <c r="Q1548" s="6"/>
      <c r="R1548" s="7"/>
      <c r="S1548" s="8"/>
      <c r="T1548" s="8"/>
      <c r="AB1548" s="37"/>
      <c r="AC1548" s="1"/>
      <c r="AD1548" s="1"/>
      <c r="AH1548" s="179" t="s">
        <v>3179</v>
      </c>
    </row>
    <row r="1549" spans="2:34" ht="14.45" customHeight="1">
      <c r="B1549" s="33" t="s">
        <v>4840</v>
      </c>
      <c r="C1549" s="49"/>
      <c r="D1549" s="34" t="s">
        <v>3183</v>
      </c>
      <c r="E1549" s="34" t="s">
        <v>3184</v>
      </c>
      <c r="F1549" s="42">
        <v>13</v>
      </c>
      <c r="G1549" s="73" t="s">
        <v>273</v>
      </c>
      <c r="H1549" s="136"/>
      <c r="I1549" s="42"/>
      <c r="J1549" s="128"/>
      <c r="K1549" s="42" t="s">
        <v>120</v>
      </c>
      <c r="L1549" s="39">
        <v>1</v>
      </c>
      <c r="M1549" s="151">
        <v>651</v>
      </c>
      <c r="N1549" s="154">
        <v>565</v>
      </c>
      <c r="O1549" s="32"/>
      <c r="P1549" s="154">
        <f t="shared" ref="P1549:P1612" si="90">IF($N$4="","-",IF(O1549&lt;100,N1549*O1549,IF(O1549&gt;=100,(O1549*N1549)*0.9)))</f>
        <v>0</v>
      </c>
      <c r="Q1549" s="6"/>
      <c r="R1549" s="7"/>
      <c r="S1549" s="8"/>
      <c r="T1549" s="8"/>
      <c r="AB1549" s="37"/>
      <c r="AC1549" s="1"/>
      <c r="AD1549" s="1"/>
      <c r="AH1549" s="179" t="s">
        <v>3182</v>
      </c>
    </row>
    <row r="1550" spans="2:34" ht="14.45" customHeight="1">
      <c r="B1550" s="33" t="s">
        <v>4841</v>
      </c>
      <c r="C1550" s="40"/>
      <c r="D1550" s="41" t="s">
        <v>3186</v>
      </c>
      <c r="E1550" s="41" t="s">
        <v>3187</v>
      </c>
      <c r="F1550" s="42">
        <v>14</v>
      </c>
      <c r="G1550" s="39" t="s">
        <v>5677</v>
      </c>
      <c r="H1550" s="136"/>
      <c r="I1550" s="39"/>
      <c r="J1550" s="39"/>
      <c r="K1550" s="39" t="s">
        <v>120</v>
      </c>
      <c r="L1550" s="43">
        <v>1</v>
      </c>
      <c r="M1550" s="151">
        <v>329</v>
      </c>
      <c r="N1550" s="154">
        <v>285</v>
      </c>
      <c r="O1550" s="32"/>
      <c r="P1550" s="154">
        <f t="shared" si="90"/>
        <v>0</v>
      </c>
      <c r="Q1550" s="6"/>
      <c r="R1550" s="7"/>
      <c r="S1550" s="8"/>
      <c r="T1550" s="8"/>
      <c r="AB1550" s="37"/>
      <c r="AC1550" s="1"/>
      <c r="AD1550" s="1"/>
      <c r="AH1550" s="179" t="s">
        <v>3185</v>
      </c>
    </row>
    <row r="1551" spans="2:34" ht="14.45" customHeight="1">
      <c r="B1551" s="33" t="s">
        <v>4842</v>
      </c>
      <c r="C1551" s="45"/>
      <c r="D1551" s="34" t="s">
        <v>3189</v>
      </c>
      <c r="E1551" s="34" t="s">
        <v>3190</v>
      </c>
      <c r="F1551" s="33">
        <v>12</v>
      </c>
      <c r="G1551" s="73" t="s">
        <v>2617</v>
      </c>
      <c r="H1551" s="136"/>
      <c r="I1551" s="51"/>
      <c r="J1551" s="51"/>
      <c r="K1551" s="42" t="s">
        <v>120</v>
      </c>
      <c r="L1551" s="39">
        <v>1</v>
      </c>
      <c r="M1551" s="151">
        <v>465</v>
      </c>
      <c r="N1551" s="154">
        <v>405</v>
      </c>
      <c r="O1551" s="32"/>
      <c r="P1551" s="154">
        <f t="shared" si="90"/>
        <v>0</v>
      </c>
      <c r="Q1551" s="6"/>
      <c r="R1551" s="7"/>
      <c r="S1551" s="8"/>
      <c r="T1551" s="8"/>
      <c r="AB1551" s="37"/>
      <c r="AC1551" s="1"/>
      <c r="AD1551" s="1"/>
      <c r="AH1551" s="179" t="s">
        <v>3188</v>
      </c>
    </row>
    <row r="1552" spans="2:34" ht="14.45" customHeight="1">
      <c r="B1552" s="33" t="s">
        <v>4843</v>
      </c>
      <c r="C1552" s="49"/>
      <c r="D1552" s="34" t="s">
        <v>3189</v>
      </c>
      <c r="E1552" s="34" t="s">
        <v>3192</v>
      </c>
      <c r="F1552" s="42">
        <v>13</v>
      </c>
      <c r="G1552" s="73" t="s">
        <v>273</v>
      </c>
      <c r="H1552" s="136"/>
      <c r="I1552" s="51"/>
      <c r="J1552" s="51"/>
      <c r="K1552" s="42" t="s">
        <v>120</v>
      </c>
      <c r="L1552" s="39">
        <v>1</v>
      </c>
      <c r="M1552" s="151">
        <v>576</v>
      </c>
      <c r="N1552" s="154">
        <v>500</v>
      </c>
      <c r="O1552" s="32"/>
      <c r="P1552" s="154">
        <f t="shared" si="90"/>
        <v>0</v>
      </c>
      <c r="Q1552" s="6"/>
      <c r="R1552" s="7"/>
      <c r="S1552" s="8"/>
      <c r="T1552" s="8"/>
      <c r="AB1552" s="37"/>
      <c r="AC1552" s="1"/>
      <c r="AD1552" s="1"/>
      <c r="AH1552" s="179" t="s">
        <v>3191</v>
      </c>
    </row>
    <row r="1553" spans="2:34" ht="14.45" customHeight="1">
      <c r="B1553" s="33" t="s">
        <v>4844</v>
      </c>
      <c r="C1553" s="40"/>
      <c r="D1553" s="41" t="s">
        <v>3194</v>
      </c>
      <c r="E1553" s="41" t="s">
        <v>3195</v>
      </c>
      <c r="F1553" s="42">
        <v>11</v>
      </c>
      <c r="G1553" s="39" t="s">
        <v>5491</v>
      </c>
      <c r="H1553" s="136"/>
      <c r="I1553" s="39"/>
      <c r="J1553" s="39"/>
      <c r="K1553" s="39" t="s">
        <v>120</v>
      </c>
      <c r="L1553" s="43">
        <v>1</v>
      </c>
      <c r="M1553" s="151">
        <v>329</v>
      </c>
      <c r="N1553" s="154">
        <v>285</v>
      </c>
      <c r="O1553" s="32"/>
      <c r="P1553" s="154">
        <f t="shared" si="90"/>
        <v>0</v>
      </c>
      <c r="Q1553" s="6"/>
      <c r="R1553" s="7"/>
      <c r="S1553" s="8"/>
      <c r="T1553" s="8"/>
      <c r="AB1553" s="37"/>
      <c r="AC1553" s="1"/>
      <c r="AD1553" s="1"/>
      <c r="AH1553" s="179" t="s">
        <v>3193</v>
      </c>
    </row>
    <row r="1554" spans="2:34" ht="14.45" customHeight="1">
      <c r="B1554" s="33"/>
      <c r="C1554" s="49"/>
      <c r="D1554" s="34" t="s">
        <v>5451</v>
      </c>
      <c r="E1554" s="34" t="s">
        <v>5441</v>
      </c>
      <c r="F1554" s="42">
        <v>18</v>
      </c>
      <c r="G1554" s="33" t="s">
        <v>207</v>
      </c>
      <c r="H1554" s="33" t="s">
        <v>5436</v>
      </c>
      <c r="I1554" s="42"/>
      <c r="J1554" s="42"/>
      <c r="K1554" s="42" t="s">
        <v>120</v>
      </c>
      <c r="L1554" s="39">
        <v>1</v>
      </c>
      <c r="M1554" s="151">
        <v>2987</v>
      </c>
      <c r="N1554" s="154">
        <v>2589</v>
      </c>
      <c r="O1554" s="32"/>
      <c r="P1554" s="154">
        <f t="shared" si="90"/>
        <v>0</v>
      </c>
      <c r="Q1554" s="6"/>
      <c r="R1554" s="7"/>
      <c r="S1554" s="8"/>
      <c r="T1554" s="8"/>
      <c r="AB1554" s="37"/>
      <c r="AC1554" s="1"/>
      <c r="AD1554" s="1"/>
      <c r="AH1554" s="179" t="s">
        <v>5417</v>
      </c>
    </row>
    <row r="1555" spans="2:34" ht="14.45" customHeight="1">
      <c r="B1555" s="33" t="s">
        <v>4845</v>
      </c>
      <c r="C1555" s="49"/>
      <c r="D1555" s="34" t="s">
        <v>3197</v>
      </c>
      <c r="E1555" s="34" t="s">
        <v>3198</v>
      </c>
      <c r="F1555" s="33">
        <v>24</v>
      </c>
      <c r="G1555" s="73" t="s">
        <v>118</v>
      </c>
      <c r="H1555" s="136"/>
      <c r="I1555" s="64"/>
      <c r="J1555" s="64"/>
      <c r="K1555" s="42" t="s">
        <v>120</v>
      </c>
      <c r="L1555" s="39">
        <v>1</v>
      </c>
      <c r="M1555" s="151">
        <v>2925</v>
      </c>
      <c r="N1555" s="154">
        <v>2535</v>
      </c>
      <c r="O1555" s="32"/>
      <c r="P1555" s="154">
        <f t="shared" si="90"/>
        <v>0</v>
      </c>
      <c r="Q1555" s="6"/>
      <c r="R1555" s="7"/>
      <c r="S1555" s="8"/>
      <c r="T1555" s="8"/>
      <c r="AB1555" s="37"/>
      <c r="AC1555" s="1"/>
      <c r="AD1555" s="1"/>
      <c r="AH1555" s="179" t="s">
        <v>3196</v>
      </c>
    </row>
    <row r="1556" spans="2:34" ht="14.45" customHeight="1">
      <c r="B1556" s="33" t="s">
        <v>4846</v>
      </c>
      <c r="C1556" s="49"/>
      <c r="D1556" s="34" t="s">
        <v>3200</v>
      </c>
      <c r="E1556" s="34" t="s">
        <v>3201</v>
      </c>
      <c r="F1556" s="42">
        <v>13</v>
      </c>
      <c r="G1556" s="73" t="s">
        <v>273</v>
      </c>
      <c r="H1556" s="136"/>
      <c r="I1556" s="42"/>
      <c r="J1556" s="42"/>
      <c r="K1556" s="42" t="s">
        <v>120</v>
      </c>
      <c r="L1556" s="39">
        <v>1</v>
      </c>
      <c r="M1556" s="151">
        <v>380</v>
      </c>
      <c r="N1556" s="154">
        <v>330</v>
      </c>
      <c r="O1556" s="32"/>
      <c r="P1556" s="154">
        <f t="shared" si="90"/>
        <v>0</v>
      </c>
      <c r="Q1556" s="6"/>
      <c r="R1556" s="7"/>
      <c r="S1556" s="8"/>
      <c r="T1556" s="8"/>
      <c r="AB1556" s="37"/>
      <c r="AC1556" s="1"/>
      <c r="AD1556" s="1"/>
      <c r="AH1556" s="179" t="s">
        <v>3199</v>
      </c>
    </row>
    <row r="1557" spans="2:34" ht="14.45" customHeight="1">
      <c r="B1557" s="33" t="s">
        <v>4847</v>
      </c>
      <c r="C1557" s="49"/>
      <c r="D1557" s="34" t="s">
        <v>3203</v>
      </c>
      <c r="E1557" s="34" t="s">
        <v>3204</v>
      </c>
      <c r="F1557" s="33">
        <v>12</v>
      </c>
      <c r="G1557" s="73" t="s">
        <v>2617</v>
      </c>
      <c r="H1557" s="136"/>
      <c r="I1557" s="42"/>
      <c r="J1557" s="128"/>
      <c r="K1557" s="42" t="s">
        <v>120</v>
      </c>
      <c r="L1557" s="39">
        <v>1</v>
      </c>
      <c r="M1557" s="151">
        <v>390</v>
      </c>
      <c r="N1557" s="154">
        <v>340</v>
      </c>
      <c r="O1557" s="32"/>
      <c r="P1557" s="154">
        <f t="shared" si="90"/>
        <v>0</v>
      </c>
      <c r="Q1557" s="6"/>
      <c r="R1557" s="7"/>
      <c r="S1557" s="8"/>
      <c r="T1557" s="8"/>
      <c r="AB1557" s="37"/>
      <c r="AC1557" s="1"/>
      <c r="AD1557" s="1"/>
      <c r="AH1557" s="179" t="s">
        <v>3202</v>
      </c>
    </row>
    <row r="1558" spans="2:34" ht="14.45" customHeight="1">
      <c r="B1558" s="33" t="s">
        <v>4848</v>
      </c>
      <c r="C1558" s="49"/>
      <c r="D1558" s="34" t="s">
        <v>3206</v>
      </c>
      <c r="E1558" s="34" t="s">
        <v>3207</v>
      </c>
      <c r="F1558" s="42">
        <v>13</v>
      </c>
      <c r="G1558" s="73" t="s">
        <v>273</v>
      </c>
      <c r="H1558" s="136"/>
      <c r="I1558" s="42"/>
      <c r="J1558" s="128"/>
      <c r="K1558" s="42" t="s">
        <v>120</v>
      </c>
      <c r="L1558" s="39">
        <v>1</v>
      </c>
      <c r="M1558" s="151">
        <v>390</v>
      </c>
      <c r="N1558" s="154">
        <v>340</v>
      </c>
      <c r="O1558" s="32"/>
      <c r="P1558" s="154">
        <f t="shared" si="90"/>
        <v>0</v>
      </c>
      <c r="Q1558" s="6"/>
      <c r="R1558" s="7"/>
      <c r="S1558" s="8"/>
      <c r="T1558" s="8"/>
      <c r="AB1558" s="37"/>
      <c r="AC1558" s="1"/>
      <c r="AD1558" s="1"/>
      <c r="AH1558" s="179" t="s">
        <v>3205</v>
      </c>
    </row>
    <row r="1559" spans="2:34" ht="14.45" customHeight="1">
      <c r="B1559" s="33" t="s">
        <v>4849</v>
      </c>
      <c r="C1559" s="49"/>
      <c r="D1559" s="34" t="s">
        <v>3209</v>
      </c>
      <c r="E1559" s="34" t="s">
        <v>3210</v>
      </c>
      <c r="F1559" s="33">
        <v>12</v>
      </c>
      <c r="G1559" s="73" t="s">
        <v>2617</v>
      </c>
      <c r="H1559" s="136"/>
      <c r="I1559" s="42"/>
      <c r="J1559" s="128"/>
      <c r="K1559" s="42" t="s">
        <v>120</v>
      </c>
      <c r="L1559" s="39">
        <v>1</v>
      </c>
      <c r="M1559" s="151">
        <v>390</v>
      </c>
      <c r="N1559" s="154">
        <v>340</v>
      </c>
      <c r="O1559" s="32"/>
      <c r="P1559" s="154">
        <f t="shared" si="90"/>
        <v>0</v>
      </c>
      <c r="Q1559" s="6"/>
      <c r="R1559" s="7"/>
      <c r="S1559" s="8"/>
      <c r="T1559" s="8"/>
      <c r="AB1559" s="37"/>
      <c r="AC1559" s="1"/>
      <c r="AD1559" s="1"/>
      <c r="AH1559" s="179" t="s">
        <v>3208</v>
      </c>
    </row>
    <row r="1560" spans="2:34" ht="14.45" customHeight="1">
      <c r="B1560" s="33" t="s">
        <v>4850</v>
      </c>
      <c r="C1560" s="49"/>
      <c r="D1560" s="34" t="s">
        <v>3212</v>
      </c>
      <c r="E1560" s="34" t="s">
        <v>3213</v>
      </c>
      <c r="F1560" s="33">
        <v>12</v>
      </c>
      <c r="G1560" s="73" t="s">
        <v>2617</v>
      </c>
      <c r="H1560" s="136"/>
      <c r="I1560" s="42"/>
      <c r="J1560" s="128"/>
      <c r="K1560" s="42" t="s">
        <v>120</v>
      </c>
      <c r="L1560" s="39">
        <v>1</v>
      </c>
      <c r="M1560" s="151">
        <v>390</v>
      </c>
      <c r="N1560" s="154">
        <v>340</v>
      </c>
      <c r="O1560" s="32"/>
      <c r="P1560" s="154">
        <f t="shared" si="90"/>
        <v>0</v>
      </c>
      <c r="Q1560" s="6"/>
      <c r="R1560" s="7"/>
      <c r="S1560" s="8"/>
      <c r="T1560" s="8"/>
      <c r="AB1560" s="37"/>
      <c r="AC1560" s="1"/>
      <c r="AD1560" s="1"/>
      <c r="AH1560" s="179" t="s">
        <v>3211</v>
      </c>
    </row>
    <row r="1561" spans="2:34" ht="14.45" customHeight="1">
      <c r="B1561" s="33" t="s">
        <v>4851</v>
      </c>
      <c r="C1561" s="49"/>
      <c r="D1561" s="34" t="s">
        <v>3215</v>
      </c>
      <c r="E1561" s="34" t="s">
        <v>3216</v>
      </c>
      <c r="F1561" s="42">
        <v>13</v>
      </c>
      <c r="G1561" s="73" t="s">
        <v>273</v>
      </c>
      <c r="H1561" s="136"/>
      <c r="I1561" s="50"/>
      <c r="J1561" s="50"/>
      <c r="K1561" s="42" t="s">
        <v>120</v>
      </c>
      <c r="L1561" s="39">
        <v>1</v>
      </c>
      <c r="M1561" s="151">
        <v>380</v>
      </c>
      <c r="N1561" s="154">
        <v>330</v>
      </c>
      <c r="O1561" s="32"/>
      <c r="P1561" s="154">
        <f t="shared" si="90"/>
        <v>0</v>
      </c>
      <c r="Q1561" s="6"/>
      <c r="R1561" s="7"/>
      <c r="S1561" s="8"/>
      <c r="T1561" s="8"/>
      <c r="AB1561" s="37"/>
      <c r="AC1561" s="1"/>
      <c r="AD1561" s="1"/>
      <c r="AH1561" s="179" t="s">
        <v>3214</v>
      </c>
    </row>
    <row r="1562" spans="2:34" ht="14.45" customHeight="1">
      <c r="B1562" s="33" t="s">
        <v>4852</v>
      </c>
      <c r="C1562" s="49"/>
      <c r="D1562" s="34" t="s">
        <v>3218</v>
      </c>
      <c r="E1562" s="34" t="s">
        <v>3219</v>
      </c>
      <c r="F1562" s="42">
        <v>13</v>
      </c>
      <c r="G1562" s="73" t="s">
        <v>273</v>
      </c>
      <c r="H1562" s="136"/>
      <c r="I1562" s="50"/>
      <c r="J1562" s="127"/>
      <c r="K1562" s="42" t="s">
        <v>120</v>
      </c>
      <c r="L1562" s="39">
        <v>1</v>
      </c>
      <c r="M1562" s="151">
        <v>390</v>
      </c>
      <c r="N1562" s="154">
        <v>340</v>
      </c>
      <c r="O1562" s="32"/>
      <c r="P1562" s="154">
        <f t="shared" si="90"/>
        <v>0</v>
      </c>
      <c r="Q1562" s="6"/>
      <c r="R1562" s="7"/>
      <c r="S1562" s="8"/>
      <c r="T1562" s="8"/>
      <c r="AB1562" s="37"/>
      <c r="AC1562" s="1"/>
      <c r="AD1562" s="1"/>
      <c r="AH1562" s="179" t="s">
        <v>3217</v>
      </c>
    </row>
    <row r="1563" spans="2:34" ht="14.45" customHeight="1">
      <c r="B1563" s="33" t="s">
        <v>4853</v>
      </c>
      <c r="C1563" s="49"/>
      <c r="D1563" s="34" t="s">
        <v>3221</v>
      </c>
      <c r="E1563" s="34" t="s">
        <v>3222</v>
      </c>
      <c r="F1563" s="33">
        <v>12</v>
      </c>
      <c r="G1563" s="73" t="s">
        <v>2617</v>
      </c>
      <c r="H1563" s="136"/>
      <c r="I1563" s="42"/>
      <c r="J1563" s="128"/>
      <c r="K1563" s="42" t="s">
        <v>120</v>
      </c>
      <c r="L1563" s="39">
        <v>1</v>
      </c>
      <c r="M1563" s="151">
        <v>426</v>
      </c>
      <c r="N1563" s="154">
        <v>370</v>
      </c>
      <c r="O1563" s="32"/>
      <c r="P1563" s="154">
        <f t="shared" si="90"/>
        <v>0</v>
      </c>
      <c r="Q1563" s="6"/>
      <c r="R1563" s="7"/>
      <c r="S1563" s="8"/>
      <c r="T1563" s="8"/>
      <c r="AB1563" s="37"/>
      <c r="AC1563" s="1"/>
      <c r="AD1563" s="1"/>
      <c r="AH1563" s="179" t="s">
        <v>3220</v>
      </c>
    </row>
    <row r="1564" spans="2:34" ht="14.45" customHeight="1">
      <c r="B1564" s="33" t="s">
        <v>4854</v>
      </c>
      <c r="C1564" s="49"/>
      <c r="D1564" s="34" t="s">
        <v>3224</v>
      </c>
      <c r="E1564" s="34" t="s">
        <v>3225</v>
      </c>
      <c r="F1564" s="42">
        <v>10</v>
      </c>
      <c r="G1564" s="42" t="s">
        <v>48</v>
      </c>
      <c r="H1564" s="136"/>
      <c r="I1564" s="42"/>
      <c r="J1564" s="128"/>
      <c r="K1564" s="42" t="s">
        <v>120</v>
      </c>
      <c r="L1564" s="39">
        <v>1</v>
      </c>
      <c r="M1564" s="151">
        <v>354</v>
      </c>
      <c r="N1564" s="154">
        <v>305</v>
      </c>
      <c r="O1564" s="32"/>
      <c r="P1564" s="154">
        <f t="shared" si="90"/>
        <v>0</v>
      </c>
      <c r="Q1564" s="6"/>
      <c r="R1564" s="7"/>
      <c r="S1564" s="8"/>
      <c r="T1564" s="8"/>
      <c r="AB1564" s="37"/>
      <c r="AC1564" s="1"/>
      <c r="AD1564" s="1"/>
      <c r="AH1564" s="179" t="s">
        <v>3223</v>
      </c>
    </row>
    <row r="1565" spans="2:34" ht="14.45" customHeight="1">
      <c r="B1565" s="33" t="s">
        <v>4855</v>
      </c>
      <c r="C1565" s="49"/>
      <c r="D1565" s="34" t="s">
        <v>3227</v>
      </c>
      <c r="E1565" s="34" t="s">
        <v>3228</v>
      </c>
      <c r="F1565" s="42">
        <v>10</v>
      </c>
      <c r="G1565" s="42" t="s">
        <v>48</v>
      </c>
      <c r="H1565" s="136"/>
      <c r="I1565" s="50"/>
      <c r="J1565" s="50"/>
      <c r="K1565" s="42" t="s">
        <v>120</v>
      </c>
      <c r="L1565" s="39">
        <v>1</v>
      </c>
      <c r="M1565" s="151">
        <v>380</v>
      </c>
      <c r="N1565" s="154">
        <v>330</v>
      </c>
      <c r="O1565" s="32"/>
      <c r="P1565" s="154">
        <f t="shared" si="90"/>
        <v>0</v>
      </c>
      <c r="Q1565" s="6"/>
      <c r="R1565" s="7"/>
      <c r="S1565" s="8"/>
      <c r="T1565" s="8"/>
      <c r="AB1565" s="37"/>
      <c r="AC1565" s="1"/>
      <c r="AD1565" s="1"/>
      <c r="AH1565" s="179" t="s">
        <v>3226</v>
      </c>
    </row>
    <row r="1566" spans="2:34" ht="14.45" customHeight="1">
      <c r="B1566" s="33" t="s">
        <v>4856</v>
      </c>
      <c r="C1566" s="49"/>
      <c r="D1566" s="34" t="s">
        <v>3230</v>
      </c>
      <c r="E1566" s="34" t="s">
        <v>3231</v>
      </c>
      <c r="F1566" s="42">
        <v>10</v>
      </c>
      <c r="G1566" s="42" t="s">
        <v>48</v>
      </c>
      <c r="H1566" s="136"/>
      <c r="I1566" s="50"/>
      <c r="J1566" s="127"/>
      <c r="K1566" s="42" t="s">
        <v>120</v>
      </c>
      <c r="L1566" s="39">
        <v>1</v>
      </c>
      <c r="M1566" s="151">
        <v>371</v>
      </c>
      <c r="N1566" s="154">
        <v>320</v>
      </c>
      <c r="O1566" s="32"/>
      <c r="P1566" s="154">
        <f t="shared" si="90"/>
        <v>0</v>
      </c>
      <c r="Q1566" s="6"/>
      <c r="R1566" s="7"/>
      <c r="S1566" s="8"/>
      <c r="T1566" s="8"/>
      <c r="AB1566" s="37"/>
      <c r="AC1566" s="1"/>
      <c r="AD1566" s="1"/>
      <c r="AH1566" s="179" t="s">
        <v>3229</v>
      </c>
    </row>
    <row r="1567" spans="2:34" ht="14.45" customHeight="1">
      <c r="B1567" s="33" t="s">
        <v>4857</v>
      </c>
      <c r="C1567" s="49"/>
      <c r="D1567" s="34" t="s">
        <v>3230</v>
      </c>
      <c r="E1567" s="34" t="s">
        <v>3231</v>
      </c>
      <c r="F1567" s="42">
        <v>13</v>
      </c>
      <c r="G1567" s="73" t="s">
        <v>273</v>
      </c>
      <c r="H1567" s="136"/>
      <c r="I1567" s="42"/>
      <c r="J1567" s="42"/>
      <c r="K1567" s="42" t="s">
        <v>120</v>
      </c>
      <c r="L1567" s="39">
        <v>1</v>
      </c>
      <c r="M1567" s="151">
        <v>380</v>
      </c>
      <c r="N1567" s="154">
        <v>330</v>
      </c>
      <c r="O1567" s="32"/>
      <c r="P1567" s="154">
        <f t="shared" si="90"/>
        <v>0</v>
      </c>
      <c r="Q1567" s="6"/>
      <c r="R1567" s="7"/>
      <c r="S1567" s="8"/>
      <c r="T1567" s="8"/>
      <c r="AB1567" s="37"/>
      <c r="AC1567" s="1"/>
      <c r="AD1567" s="1"/>
      <c r="AH1567" s="179" t="s">
        <v>3232</v>
      </c>
    </row>
    <row r="1568" spans="2:34" ht="14.45" customHeight="1">
      <c r="B1568" s="33" t="s">
        <v>4858</v>
      </c>
      <c r="C1568" s="49"/>
      <c r="D1568" s="34" t="s">
        <v>3234</v>
      </c>
      <c r="E1568" s="34" t="s">
        <v>3235</v>
      </c>
      <c r="F1568" s="42">
        <v>13</v>
      </c>
      <c r="G1568" s="73" t="s">
        <v>273</v>
      </c>
      <c r="H1568" s="136"/>
      <c r="I1568" s="50"/>
      <c r="J1568" s="127"/>
      <c r="K1568" s="42" t="s">
        <v>120</v>
      </c>
      <c r="L1568" s="39">
        <v>1</v>
      </c>
      <c r="M1568" s="151">
        <v>390</v>
      </c>
      <c r="N1568" s="154">
        <v>340</v>
      </c>
      <c r="O1568" s="32"/>
      <c r="P1568" s="154">
        <f t="shared" si="90"/>
        <v>0</v>
      </c>
      <c r="Q1568" s="6"/>
      <c r="R1568" s="7"/>
      <c r="S1568" s="8"/>
      <c r="T1568" s="8"/>
      <c r="AB1568" s="37"/>
      <c r="AC1568" s="1"/>
      <c r="AD1568" s="1"/>
      <c r="AH1568" s="179" t="s">
        <v>3233</v>
      </c>
    </row>
    <row r="1569" spans="2:34" ht="14.45" customHeight="1">
      <c r="B1569" s="33" t="s">
        <v>4859</v>
      </c>
      <c r="C1569" s="49"/>
      <c r="D1569" s="34" t="s">
        <v>3237</v>
      </c>
      <c r="E1569" s="34" t="s">
        <v>3238</v>
      </c>
      <c r="F1569" s="42">
        <v>13</v>
      </c>
      <c r="G1569" s="73" t="s">
        <v>273</v>
      </c>
      <c r="H1569" s="73" t="s">
        <v>3141</v>
      </c>
      <c r="I1569" s="50"/>
      <c r="J1569" s="127"/>
      <c r="K1569" s="42" t="s">
        <v>120</v>
      </c>
      <c r="L1569" s="39">
        <v>1</v>
      </c>
      <c r="M1569" s="151">
        <v>390</v>
      </c>
      <c r="N1569" s="154">
        <v>340</v>
      </c>
      <c r="O1569" s="32"/>
      <c r="P1569" s="154">
        <f t="shared" si="90"/>
        <v>0</v>
      </c>
      <c r="Q1569" s="6"/>
      <c r="R1569" s="7"/>
      <c r="S1569" s="8"/>
      <c r="T1569" s="8"/>
      <c r="AB1569" s="37"/>
      <c r="AC1569" s="1"/>
      <c r="AD1569" s="1"/>
      <c r="AH1569" s="179" t="s">
        <v>3236</v>
      </c>
    </row>
    <row r="1570" spans="2:34" ht="14.45" customHeight="1">
      <c r="B1570" s="33" t="s">
        <v>4860</v>
      </c>
      <c r="C1570" s="49"/>
      <c r="D1570" s="34" t="s">
        <v>3240</v>
      </c>
      <c r="E1570" s="34" t="s">
        <v>3241</v>
      </c>
      <c r="F1570" s="42">
        <v>13</v>
      </c>
      <c r="G1570" s="73" t="s">
        <v>273</v>
      </c>
      <c r="H1570" s="136"/>
      <c r="I1570" s="50"/>
      <c r="J1570" s="127"/>
      <c r="K1570" s="42" t="s">
        <v>120</v>
      </c>
      <c r="L1570" s="39">
        <v>1</v>
      </c>
      <c r="M1570" s="151">
        <v>380</v>
      </c>
      <c r="N1570" s="154">
        <v>330</v>
      </c>
      <c r="O1570" s="32"/>
      <c r="P1570" s="154">
        <f t="shared" si="90"/>
        <v>0</v>
      </c>
      <c r="Q1570" s="6"/>
      <c r="R1570" s="7"/>
      <c r="S1570" s="8"/>
      <c r="T1570" s="8"/>
      <c r="AB1570" s="37"/>
      <c r="AC1570" s="1"/>
      <c r="AD1570" s="1"/>
      <c r="AH1570" s="179" t="s">
        <v>3239</v>
      </c>
    </row>
    <row r="1571" spans="2:34" ht="14.45" customHeight="1">
      <c r="B1571" s="33" t="s">
        <v>4861</v>
      </c>
      <c r="C1571" s="49"/>
      <c r="D1571" s="34" t="s">
        <v>3242</v>
      </c>
      <c r="E1571" s="34" t="s">
        <v>3243</v>
      </c>
      <c r="F1571" s="42">
        <v>13</v>
      </c>
      <c r="G1571" s="73" t="s">
        <v>273</v>
      </c>
      <c r="H1571" s="136"/>
      <c r="I1571" s="51"/>
      <c r="J1571" s="51"/>
      <c r="K1571" s="42" t="s">
        <v>120</v>
      </c>
      <c r="L1571" s="39">
        <v>1</v>
      </c>
      <c r="M1571" s="151">
        <v>351</v>
      </c>
      <c r="N1571" s="154">
        <v>305</v>
      </c>
      <c r="O1571" s="32"/>
      <c r="P1571" s="154">
        <f t="shared" si="90"/>
        <v>0</v>
      </c>
      <c r="Q1571" s="6"/>
      <c r="R1571" s="7"/>
      <c r="S1571" s="8"/>
      <c r="T1571" s="8"/>
      <c r="AB1571" s="37"/>
      <c r="AC1571" s="1"/>
      <c r="AD1571" s="1"/>
      <c r="AH1571" s="179" t="s">
        <v>3244</v>
      </c>
    </row>
    <row r="1572" spans="2:34" ht="14.45" customHeight="1">
      <c r="B1572" s="33"/>
      <c r="C1572" s="45"/>
      <c r="D1572" s="34" t="s">
        <v>3242</v>
      </c>
      <c r="E1572" s="34" t="s">
        <v>3243</v>
      </c>
      <c r="F1572" s="42">
        <v>14</v>
      </c>
      <c r="G1572" s="42" t="s">
        <v>86</v>
      </c>
      <c r="H1572" s="73" t="s">
        <v>119</v>
      </c>
      <c r="I1572" s="50"/>
      <c r="J1572" s="127"/>
      <c r="K1572" s="42" t="s">
        <v>120</v>
      </c>
      <c r="L1572" s="39">
        <v>1</v>
      </c>
      <c r="M1572" s="151">
        <v>453</v>
      </c>
      <c r="N1572" s="154">
        <v>395</v>
      </c>
      <c r="O1572" s="32"/>
      <c r="P1572" s="154">
        <f t="shared" si="90"/>
        <v>0</v>
      </c>
      <c r="Q1572" s="6"/>
      <c r="R1572" s="7"/>
      <c r="S1572" s="8"/>
      <c r="T1572" s="8"/>
      <c r="AB1572" s="37"/>
      <c r="AC1572" s="1"/>
      <c r="AD1572" s="1"/>
      <c r="AH1572" s="179" t="s">
        <v>3245</v>
      </c>
    </row>
    <row r="1573" spans="2:34" ht="14.45" customHeight="1">
      <c r="B1573" s="33" t="s">
        <v>4862</v>
      </c>
      <c r="C1573" s="49"/>
      <c r="D1573" s="34" t="s">
        <v>3247</v>
      </c>
      <c r="E1573" s="34" t="s">
        <v>3248</v>
      </c>
      <c r="F1573" s="42">
        <v>13</v>
      </c>
      <c r="G1573" s="73" t="s">
        <v>273</v>
      </c>
      <c r="H1573" s="73" t="s">
        <v>3141</v>
      </c>
      <c r="I1573" s="51"/>
      <c r="J1573" s="51"/>
      <c r="K1573" s="42" t="s">
        <v>120</v>
      </c>
      <c r="L1573" s="39">
        <v>1</v>
      </c>
      <c r="M1573" s="151">
        <v>380</v>
      </c>
      <c r="N1573" s="154">
        <v>330</v>
      </c>
      <c r="O1573" s="32"/>
      <c r="P1573" s="154">
        <f t="shared" si="90"/>
        <v>0</v>
      </c>
      <c r="Q1573" s="6"/>
      <c r="R1573" s="7"/>
      <c r="S1573" s="8"/>
      <c r="T1573" s="8"/>
      <c r="AB1573" s="37"/>
      <c r="AC1573" s="1"/>
      <c r="AD1573" s="1"/>
      <c r="AH1573" s="179" t="s">
        <v>3246</v>
      </c>
    </row>
    <row r="1574" spans="2:34" ht="14.45" customHeight="1">
      <c r="B1574" s="33" t="s">
        <v>4863</v>
      </c>
      <c r="C1574" s="49"/>
      <c r="D1574" s="34" t="s">
        <v>3249</v>
      </c>
      <c r="E1574" s="34" t="s">
        <v>3250</v>
      </c>
      <c r="F1574" s="33">
        <v>12</v>
      </c>
      <c r="G1574" s="73" t="s">
        <v>2617</v>
      </c>
      <c r="H1574" s="136"/>
      <c r="I1574" s="51"/>
      <c r="J1574" s="51"/>
      <c r="K1574" s="42" t="s">
        <v>120</v>
      </c>
      <c r="L1574" s="39">
        <v>1</v>
      </c>
      <c r="M1574" s="151">
        <v>426</v>
      </c>
      <c r="N1574" s="154">
        <v>370</v>
      </c>
      <c r="O1574" s="32"/>
      <c r="P1574" s="154">
        <f t="shared" si="90"/>
        <v>0</v>
      </c>
      <c r="Q1574" s="6"/>
      <c r="R1574" s="7"/>
      <c r="S1574" s="8"/>
      <c r="T1574" s="8"/>
      <c r="AB1574" s="37"/>
      <c r="AC1574" s="1"/>
      <c r="AD1574" s="1"/>
      <c r="AH1574" s="179" t="s">
        <v>3251</v>
      </c>
    </row>
    <row r="1575" spans="2:34" ht="14.45" customHeight="1">
      <c r="B1575" s="33" t="s">
        <v>4864</v>
      </c>
      <c r="C1575" s="49"/>
      <c r="D1575" s="34" t="s">
        <v>3253</v>
      </c>
      <c r="E1575" s="34" t="s">
        <v>3254</v>
      </c>
      <c r="F1575" s="42">
        <v>13</v>
      </c>
      <c r="G1575" s="73" t="s">
        <v>273</v>
      </c>
      <c r="H1575" s="136"/>
      <c r="I1575" s="51"/>
      <c r="J1575" s="51"/>
      <c r="K1575" s="42" t="s">
        <v>120</v>
      </c>
      <c r="L1575" s="39">
        <v>1</v>
      </c>
      <c r="M1575" s="151">
        <v>380</v>
      </c>
      <c r="N1575" s="154">
        <v>330</v>
      </c>
      <c r="O1575" s="32"/>
      <c r="P1575" s="154">
        <f t="shared" si="90"/>
        <v>0</v>
      </c>
      <c r="Q1575" s="6"/>
      <c r="R1575" s="7"/>
      <c r="S1575" s="8"/>
      <c r="T1575" s="8"/>
      <c r="AB1575" s="37"/>
      <c r="AC1575" s="1"/>
      <c r="AD1575" s="1"/>
      <c r="AH1575" s="179" t="s">
        <v>3252</v>
      </c>
    </row>
    <row r="1576" spans="2:34" ht="14.45" customHeight="1">
      <c r="B1576" s="33" t="s">
        <v>4865</v>
      </c>
      <c r="C1576" s="49"/>
      <c r="D1576" s="34" t="s">
        <v>3256</v>
      </c>
      <c r="E1576" s="34" t="s">
        <v>3257</v>
      </c>
      <c r="F1576" s="42">
        <v>13</v>
      </c>
      <c r="G1576" s="73" t="s">
        <v>273</v>
      </c>
      <c r="H1576" s="73" t="s">
        <v>3141</v>
      </c>
      <c r="I1576" s="51"/>
      <c r="J1576" s="51"/>
      <c r="K1576" s="42" t="s">
        <v>120</v>
      </c>
      <c r="L1576" s="39">
        <v>1</v>
      </c>
      <c r="M1576" s="151">
        <v>446</v>
      </c>
      <c r="N1576" s="154">
        <v>387</v>
      </c>
      <c r="O1576" s="32"/>
      <c r="P1576" s="154">
        <f t="shared" si="90"/>
        <v>0</v>
      </c>
      <c r="Q1576" s="6"/>
      <c r="R1576" s="7"/>
      <c r="S1576" s="8"/>
      <c r="T1576" s="8"/>
      <c r="AB1576" s="37"/>
      <c r="AC1576" s="1"/>
      <c r="AD1576" s="1"/>
      <c r="AH1576" s="179" t="s">
        <v>3255</v>
      </c>
    </row>
    <row r="1577" spans="2:34" ht="14.45" customHeight="1">
      <c r="B1577" s="33" t="s">
        <v>4866</v>
      </c>
      <c r="C1577" s="49"/>
      <c r="D1577" s="34" t="s">
        <v>3258</v>
      </c>
      <c r="E1577" s="34" t="s">
        <v>3259</v>
      </c>
      <c r="F1577" s="42">
        <v>13</v>
      </c>
      <c r="G1577" s="73" t="s">
        <v>273</v>
      </c>
      <c r="H1577" s="73" t="s">
        <v>3141</v>
      </c>
      <c r="I1577" s="51"/>
      <c r="J1577" s="51"/>
      <c r="K1577" s="42" t="s">
        <v>120</v>
      </c>
      <c r="L1577" s="39">
        <v>1</v>
      </c>
      <c r="M1577" s="151">
        <v>446</v>
      </c>
      <c r="N1577" s="154">
        <v>387</v>
      </c>
      <c r="O1577" s="32"/>
      <c r="P1577" s="154">
        <f t="shared" si="90"/>
        <v>0</v>
      </c>
      <c r="Q1577" s="6"/>
      <c r="R1577" s="7"/>
      <c r="S1577" s="8"/>
      <c r="T1577" s="8"/>
      <c r="AB1577" s="37"/>
      <c r="AC1577" s="1"/>
      <c r="AD1577" s="1"/>
      <c r="AH1577" s="179" t="s">
        <v>3260</v>
      </c>
    </row>
    <row r="1578" spans="2:34" ht="14.45" customHeight="1">
      <c r="B1578" s="33" t="s">
        <v>4867</v>
      </c>
      <c r="C1578" s="40"/>
      <c r="D1578" s="41" t="s">
        <v>3262</v>
      </c>
      <c r="E1578" s="41" t="s">
        <v>3263</v>
      </c>
      <c r="F1578" s="42">
        <v>11</v>
      </c>
      <c r="G1578" s="39" t="s">
        <v>5679</v>
      </c>
      <c r="H1578" s="136"/>
      <c r="I1578" s="39"/>
      <c r="J1578" s="39"/>
      <c r="K1578" s="39" t="s">
        <v>120</v>
      </c>
      <c r="L1578" s="43">
        <v>1</v>
      </c>
      <c r="M1578" s="151">
        <v>329</v>
      </c>
      <c r="N1578" s="154">
        <v>285</v>
      </c>
      <c r="O1578" s="32"/>
      <c r="P1578" s="154">
        <f t="shared" si="90"/>
        <v>0</v>
      </c>
      <c r="Q1578" s="6"/>
      <c r="R1578" s="7"/>
      <c r="S1578" s="8"/>
      <c r="T1578" s="8"/>
      <c r="AB1578" s="37"/>
      <c r="AC1578" s="1"/>
      <c r="AD1578" s="1"/>
      <c r="AH1578" s="179" t="s">
        <v>3261</v>
      </c>
    </row>
    <row r="1579" spans="2:34" ht="14.45" customHeight="1">
      <c r="B1579" s="33" t="s">
        <v>4868</v>
      </c>
      <c r="C1579" s="49"/>
      <c r="D1579" s="34" t="s">
        <v>3265</v>
      </c>
      <c r="E1579" s="34" t="s">
        <v>3266</v>
      </c>
      <c r="F1579" s="33">
        <v>12</v>
      </c>
      <c r="G1579" s="73" t="s">
        <v>2617</v>
      </c>
      <c r="H1579" s="136"/>
      <c r="I1579" s="51"/>
      <c r="J1579" s="51"/>
      <c r="K1579" s="42" t="s">
        <v>120</v>
      </c>
      <c r="L1579" s="39">
        <v>1</v>
      </c>
      <c r="M1579" s="151">
        <v>425</v>
      </c>
      <c r="N1579" s="154">
        <v>370</v>
      </c>
      <c r="O1579" s="32"/>
      <c r="P1579" s="154">
        <f t="shared" si="90"/>
        <v>0</v>
      </c>
      <c r="Q1579" s="6"/>
      <c r="R1579" s="7"/>
      <c r="S1579" s="8"/>
      <c r="T1579" s="8"/>
      <c r="AB1579" s="37"/>
      <c r="AC1579" s="1"/>
      <c r="AD1579" s="1"/>
      <c r="AH1579" s="179" t="s">
        <v>3264</v>
      </c>
    </row>
    <row r="1580" spans="2:34" ht="14.45" customHeight="1">
      <c r="B1580" s="33" t="s">
        <v>4869</v>
      </c>
      <c r="C1580" s="49"/>
      <c r="D1580" s="34" t="s">
        <v>3268</v>
      </c>
      <c r="E1580" s="34" t="s">
        <v>3269</v>
      </c>
      <c r="F1580" s="33">
        <v>12</v>
      </c>
      <c r="G1580" s="73" t="s">
        <v>2617</v>
      </c>
      <c r="H1580" s="136"/>
      <c r="I1580" s="50"/>
      <c r="J1580" s="50"/>
      <c r="K1580" s="42" t="s">
        <v>120</v>
      </c>
      <c r="L1580" s="39">
        <v>1</v>
      </c>
      <c r="M1580" s="151">
        <v>426</v>
      </c>
      <c r="N1580" s="154">
        <v>370</v>
      </c>
      <c r="O1580" s="32"/>
      <c r="P1580" s="154">
        <f t="shared" si="90"/>
        <v>0</v>
      </c>
      <c r="Q1580" s="6"/>
      <c r="R1580" s="7"/>
      <c r="S1580" s="8"/>
      <c r="T1580" s="8"/>
      <c r="AB1580" s="37"/>
      <c r="AC1580" s="1"/>
      <c r="AD1580" s="1"/>
      <c r="AH1580" s="179" t="s">
        <v>3267</v>
      </c>
    </row>
    <row r="1581" spans="2:34" ht="14.45" customHeight="1">
      <c r="B1581" s="33" t="s">
        <v>4870</v>
      </c>
      <c r="C1581" s="49"/>
      <c r="D1581" s="34" t="s">
        <v>3268</v>
      </c>
      <c r="E1581" s="34" t="s">
        <v>3269</v>
      </c>
      <c r="F1581" s="42">
        <v>13</v>
      </c>
      <c r="G1581" s="73" t="s">
        <v>273</v>
      </c>
      <c r="H1581" s="136"/>
      <c r="I1581" s="51"/>
      <c r="J1581" s="51"/>
      <c r="K1581" s="42" t="s">
        <v>120</v>
      </c>
      <c r="L1581" s="39">
        <v>1</v>
      </c>
      <c r="M1581" s="151">
        <v>380</v>
      </c>
      <c r="N1581" s="154">
        <v>330</v>
      </c>
      <c r="O1581" s="32"/>
      <c r="P1581" s="154">
        <f t="shared" si="90"/>
        <v>0</v>
      </c>
      <c r="Q1581" s="6"/>
      <c r="R1581" s="7"/>
      <c r="S1581" s="8"/>
      <c r="T1581" s="8"/>
      <c r="AB1581" s="37"/>
      <c r="AC1581" s="1"/>
      <c r="AD1581" s="1"/>
      <c r="AH1581" s="179" t="s">
        <v>3270</v>
      </c>
    </row>
    <row r="1582" spans="2:34" ht="14.45" customHeight="1">
      <c r="B1582" s="33" t="s">
        <v>4871</v>
      </c>
      <c r="C1582" s="49"/>
      <c r="D1582" s="34" t="s">
        <v>3272</v>
      </c>
      <c r="E1582" s="34" t="s">
        <v>3273</v>
      </c>
      <c r="F1582" s="33">
        <v>12</v>
      </c>
      <c r="G1582" s="73" t="s">
        <v>2617</v>
      </c>
      <c r="H1582" s="136"/>
      <c r="I1582" s="51"/>
      <c r="J1582" s="51"/>
      <c r="K1582" s="42" t="s">
        <v>120</v>
      </c>
      <c r="L1582" s="39">
        <v>1</v>
      </c>
      <c r="M1582" s="151">
        <v>426</v>
      </c>
      <c r="N1582" s="154">
        <v>370</v>
      </c>
      <c r="O1582" s="32"/>
      <c r="P1582" s="154">
        <f t="shared" si="90"/>
        <v>0</v>
      </c>
      <c r="Q1582" s="6"/>
      <c r="R1582" s="7"/>
      <c r="S1582" s="8"/>
      <c r="T1582" s="8"/>
      <c r="AB1582" s="37"/>
      <c r="AC1582" s="1"/>
      <c r="AD1582" s="1"/>
      <c r="AH1582" s="179" t="s">
        <v>3271</v>
      </c>
    </row>
    <row r="1583" spans="2:34" ht="14.45" customHeight="1">
      <c r="B1583" s="33" t="s">
        <v>4872</v>
      </c>
      <c r="C1583" s="49"/>
      <c r="D1583" s="34" t="s">
        <v>3275</v>
      </c>
      <c r="E1583" s="34" t="s">
        <v>3276</v>
      </c>
      <c r="F1583" s="33">
        <v>12</v>
      </c>
      <c r="G1583" s="73" t="s">
        <v>2617</v>
      </c>
      <c r="H1583" s="136"/>
      <c r="I1583" s="51"/>
      <c r="J1583" s="51"/>
      <c r="K1583" s="42" t="s">
        <v>120</v>
      </c>
      <c r="L1583" s="39">
        <v>1</v>
      </c>
      <c r="M1583" s="151">
        <v>426</v>
      </c>
      <c r="N1583" s="154">
        <v>370</v>
      </c>
      <c r="O1583" s="32"/>
      <c r="P1583" s="154">
        <f t="shared" si="90"/>
        <v>0</v>
      </c>
      <c r="Q1583" s="6"/>
      <c r="R1583" s="7"/>
      <c r="S1583" s="8"/>
      <c r="T1583" s="8"/>
      <c r="AB1583" s="37"/>
      <c r="AC1583" s="1"/>
      <c r="AD1583" s="1"/>
      <c r="AH1583" s="179" t="s">
        <v>3274</v>
      </c>
    </row>
    <row r="1584" spans="2:34" ht="14.45" customHeight="1">
      <c r="B1584" s="33" t="s">
        <v>4873</v>
      </c>
      <c r="C1584" s="49"/>
      <c r="D1584" s="34" t="s">
        <v>3278</v>
      </c>
      <c r="E1584" s="34" t="s">
        <v>3279</v>
      </c>
      <c r="F1584" s="42">
        <v>13</v>
      </c>
      <c r="G1584" s="73" t="s">
        <v>273</v>
      </c>
      <c r="H1584" s="73" t="s">
        <v>3141</v>
      </c>
      <c r="I1584" s="51"/>
      <c r="J1584" s="51"/>
      <c r="K1584" s="42" t="s">
        <v>120</v>
      </c>
      <c r="L1584" s="39">
        <v>1</v>
      </c>
      <c r="M1584" s="151">
        <v>390</v>
      </c>
      <c r="N1584" s="154">
        <v>340</v>
      </c>
      <c r="O1584" s="32"/>
      <c r="P1584" s="154">
        <f t="shared" si="90"/>
        <v>0</v>
      </c>
      <c r="Q1584" s="6"/>
      <c r="R1584" s="7"/>
      <c r="S1584" s="8"/>
      <c r="T1584" s="8"/>
      <c r="AB1584" s="37"/>
      <c r="AC1584" s="1"/>
      <c r="AD1584" s="1"/>
      <c r="AH1584" s="179" t="s">
        <v>3277</v>
      </c>
    </row>
    <row r="1585" spans="2:34" ht="14.45" customHeight="1">
      <c r="B1585" s="33" t="s">
        <v>4874</v>
      </c>
      <c r="C1585" s="49"/>
      <c r="D1585" s="34" t="s">
        <v>3281</v>
      </c>
      <c r="E1585" s="34" t="s">
        <v>3282</v>
      </c>
      <c r="F1585" s="42">
        <v>13</v>
      </c>
      <c r="G1585" s="73" t="s">
        <v>273</v>
      </c>
      <c r="H1585" s="136"/>
      <c r="I1585" s="42"/>
      <c r="J1585" s="128"/>
      <c r="K1585" s="42" t="s">
        <v>120</v>
      </c>
      <c r="L1585" s="39">
        <v>1</v>
      </c>
      <c r="M1585" s="151">
        <v>390</v>
      </c>
      <c r="N1585" s="154">
        <v>340</v>
      </c>
      <c r="O1585" s="32"/>
      <c r="P1585" s="154">
        <f t="shared" si="90"/>
        <v>0</v>
      </c>
      <c r="Q1585" s="6"/>
      <c r="R1585" s="7"/>
      <c r="S1585" s="8"/>
      <c r="T1585" s="8"/>
      <c r="AB1585" s="37"/>
      <c r="AC1585" s="1"/>
      <c r="AD1585" s="1"/>
      <c r="AH1585" s="179" t="s">
        <v>3280</v>
      </c>
    </row>
    <row r="1586" spans="2:34" ht="14.45" customHeight="1">
      <c r="B1586" s="33" t="s">
        <v>4875</v>
      </c>
      <c r="C1586" s="49"/>
      <c r="D1586" s="34" t="s">
        <v>3284</v>
      </c>
      <c r="E1586" s="34" t="s">
        <v>3285</v>
      </c>
      <c r="F1586" s="42">
        <v>13</v>
      </c>
      <c r="G1586" s="73" t="s">
        <v>273</v>
      </c>
      <c r="H1586" s="136"/>
      <c r="I1586" s="51"/>
      <c r="J1586" s="51"/>
      <c r="K1586" s="42" t="s">
        <v>120</v>
      </c>
      <c r="L1586" s="39">
        <v>1</v>
      </c>
      <c r="M1586" s="151">
        <v>525</v>
      </c>
      <c r="N1586" s="154">
        <v>455</v>
      </c>
      <c r="O1586" s="32"/>
      <c r="P1586" s="154">
        <f t="shared" si="90"/>
        <v>0</v>
      </c>
      <c r="Q1586" s="6"/>
      <c r="R1586" s="7"/>
      <c r="S1586" s="8"/>
      <c r="T1586" s="8"/>
      <c r="AB1586" s="37"/>
      <c r="AC1586" s="1"/>
      <c r="AD1586" s="1"/>
      <c r="AH1586" s="179" t="s">
        <v>3283</v>
      </c>
    </row>
    <row r="1587" spans="2:34" ht="14.45" customHeight="1">
      <c r="B1587" s="33" t="s">
        <v>4876</v>
      </c>
      <c r="C1587" s="49"/>
      <c r="D1587" s="34" t="s">
        <v>3287</v>
      </c>
      <c r="E1587" s="34" t="s">
        <v>3288</v>
      </c>
      <c r="F1587" s="42">
        <v>13</v>
      </c>
      <c r="G1587" s="73" t="s">
        <v>273</v>
      </c>
      <c r="H1587" s="136"/>
      <c r="I1587" s="51"/>
      <c r="J1587" s="51"/>
      <c r="K1587" s="42" t="s">
        <v>120</v>
      </c>
      <c r="L1587" s="39">
        <v>1</v>
      </c>
      <c r="M1587" s="151">
        <v>380</v>
      </c>
      <c r="N1587" s="154">
        <v>330</v>
      </c>
      <c r="O1587" s="32"/>
      <c r="P1587" s="154">
        <f t="shared" si="90"/>
        <v>0</v>
      </c>
      <c r="Q1587" s="6"/>
      <c r="R1587" s="7"/>
      <c r="S1587" s="8"/>
      <c r="T1587" s="8"/>
      <c r="AB1587" s="37"/>
      <c r="AC1587" s="1"/>
      <c r="AD1587" s="1"/>
      <c r="AH1587" s="179" t="s">
        <v>3286</v>
      </c>
    </row>
    <row r="1588" spans="2:34" ht="14.45" customHeight="1">
      <c r="B1588" s="33" t="s">
        <v>4877</v>
      </c>
      <c r="C1588" s="49"/>
      <c r="D1588" s="34" t="s">
        <v>3290</v>
      </c>
      <c r="E1588" s="34" t="s">
        <v>3291</v>
      </c>
      <c r="F1588" s="42">
        <v>13</v>
      </c>
      <c r="G1588" s="73" t="s">
        <v>273</v>
      </c>
      <c r="H1588" s="136"/>
      <c r="I1588" s="51"/>
      <c r="J1588" s="51"/>
      <c r="K1588" s="42" t="s">
        <v>120</v>
      </c>
      <c r="L1588" s="39">
        <v>1</v>
      </c>
      <c r="M1588" s="151">
        <v>380</v>
      </c>
      <c r="N1588" s="154">
        <v>330</v>
      </c>
      <c r="O1588" s="32"/>
      <c r="P1588" s="154">
        <f t="shared" si="90"/>
        <v>0</v>
      </c>
      <c r="Q1588" s="6"/>
      <c r="R1588" s="7"/>
      <c r="S1588" s="8"/>
      <c r="T1588" s="8"/>
      <c r="AB1588" s="37"/>
      <c r="AC1588" s="1"/>
      <c r="AD1588" s="1"/>
      <c r="AH1588" s="179" t="s">
        <v>3289</v>
      </c>
    </row>
    <row r="1589" spans="2:34" ht="14.45" customHeight="1">
      <c r="B1589" s="33" t="s">
        <v>4878</v>
      </c>
      <c r="C1589" s="49"/>
      <c r="D1589" s="34" t="s">
        <v>3293</v>
      </c>
      <c r="E1589" s="34" t="s">
        <v>3294</v>
      </c>
      <c r="F1589" s="42">
        <v>13</v>
      </c>
      <c r="G1589" s="73" t="s">
        <v>273</v>
      </c>
      <c r="H1589" s="136"/>
      <c r="I1589" s="42"/>
      <c r="J1589" s="128"/>
      <c r="K1589" s="42" t="s">
        <v>120</v>
      </c>
      <c r="L1589" s="39">
        <v>1</v>
      </c>
      <c r="M1589" s="151">
        <v>380</v>
      </c>
      <c r="N1589" s="154">
        <v>330</v>
      </c>
      <c r="O1589" s="32"/>
      <c r="P1589" s="154">
        <f t="shared" si="90"/>
        <v>0</v>
      </c>
      <c r="Q1589" s="6"/>
      <c r="R1589" s="7"/>
      <c r="S1589" s="8"/>
      <c r="T1589" s="8"/>
      <c r="AB1589" s="37"/>
      <c r="AC1589" s="1"/>
      <c r="AD1589" s="1"/>
      <c r="AH1589" s="179" t="s">
        <v>3292</v>
      </c>
    </row>
    <row r="1590" spans="2:34" ht="14.45" customHeight="1">
      <c r="B1590" s="33" t="s">
        <v>4879</v>
      </c>
      <c r="C1590" s="49"/>
      <c r="D1590" s="34" t="s">
        <v>3296</v>
      </c>
      <c r="E1590" s="34" t="s">
        <v>3297</v>
      </c>
      <c r="F1590" s="42">
        <v>13</v>
      </c>
      <c r="G1590" s="73" t="s">
        <v>273</v>
      </c>
      <c r="H1590" s="136"/>
      <c r="I1590" s="50"/>
      <c r="J1590" s="50"/>
      <c r="K1590" s="42" t="s">
        <v>120</v>
      </c>
      <c r="L1590" s="39">
        <v>1</v>
      </c>
      <c r="M1590" s="151">
        <v>380</v>
      </c>
      <c r="N1590" s="154">
        <v>330</v>
      </c>
      <c r="O1590" s="32"/>
      <c r="P1590" s="154">
        <f t="shared" si="90"/>
        <v>0</v>
      </c>
      <c r="Q1590" s="6"/>
      <c r="R1590" s="7"/>
      <c r="S1590" s="8"/>
      <c r="T1590" s="8"/>
      <c r="AB1590" s="37"/>
      <c r="AC1590" s="1"/>
      <c r="AD1590" s="1"/>
      <c r="AH1590" s="179" t="s">
        <v>3295</v>
      </c>
    </row>
    <row r="1591" spans="2:34" ht="14.45" customHeight="1">
      <c r="B1591" s="33" t="s">
        <v>4880</v>
      </c>
      <c r="C1591" s="49"/>
      <c r="D1591" s="34" t="s">
        <v>3299</v>
      </c>
      <c r="E1591" s="34" t="s">
        <v>3300</v>
      </c>
      <c r="F1591" s="42">
        <v>13</v>
      </c>
      <c r="G1591" s="73" t="s">
        <v>273</v>
      </c>
      <c r="H1591" s="136"/>
      <c r="I1591" s="129"/>
      <c r="J1591" s="50"/>
      <c r="K1591" s="42" t="s">
        <v>120</v>
      </c>
      <c r="L1591" s="39">
        <v>1</v>
      </c>
      <c r="M1591" s="151">
        <v>380</v>
      </c>
      <c r="N1591" s="154">
        <v>330</v>
      </c>
      <c r="O1591" s="32"/>
      <c r="P1591" s="154">
        <f t="shared" si="90"/>
        <v>0</v>
      </c>
      <c r="Q1591" s="6"/>
      <c r="R1591" s="7"/>
      <c r="S1591" s="8"/>
      <c r="T1591" s="8"/>
      <c r="AB1591" s="37"/>
      <c r="AC1591" s="1"/>
      <c r="AD1591" s="1"/>
      <c r="AH1591" s="179" t="s">
        <v>3298</v>
      </c>
    </row>
    <row r="1592" spans="2:34" ht="14.45" customHeight="1">
      <c r="B1592" s="33" t="s">
        <v>4881</v>
      </c>
      <c r="C1592" s="49"/>
      <c r="D1592" s="34" t="s">
        <v>3302</v>
      </c>
      <c r="E1592" s="34" t="s">
        <v>3303</v>
      </c>
      <c r="F1592" s="42">
        <v>14</v>
      </c>
      <c r="G1592" s="42" t="s">
        <v>86</v>
      </c>
      <c r="H1592" s="136"/>
      <c r="I1592" s="50"/>
      <c r="J1592" s="50"/>
      <c r="K1592" s="42" t="s">
        <v>120</v>
      </c>
      <c r="L1592" s="39">
        <v>1</v>
      </c>
      <c r="M1592" s="151">
        <v>450</v>
      </c>
      <c r="N1592" s="154">
        <v>390</v>
      </c>
      <c r="O1592" s="32"/>
      <c r="P1592" s="154">
        <f t="shared" si="90"/>
        <v>0</v>
      </c>
      <c r="Q1592" s="6"/>
      <c r="R1592" s="7"/>
      <c r="S1592" s="8"/>
      <c r="T1592" s="8"/>
      <c r="AB1592" s="37"/>
      <c r="AC1592" s="1"/>
      <c r="AD1592" s="1"/>
      <c r="AH1592" s="179" t="s">
        <v>3301</v>
      </c>
    </row>
    <row r="1593" spans="2:34" ht="14.45" customHeight="1">
      <c r="B1593" s="33" t="s">
        <v>4882</v>
      </c>
      <c r="C1593" s="49"/>
      <c r="D1593" s="34" t="s">
        <v>3305</v>
      </c>
      <c r="E1593" s="34" t="s">
        <v>3306</v>
      </c>
      <c r="F1593" s="42">
        <v>13</v>
      </c>
      <c r="G1593" s="73" t="s">
        <v>273</v>
      </c>
      <c r="H1593" s="136"/>
      <c r="I1593" s="42"/>
      <c r="J1593" s="42"/>
      <c r="K1593" s="42" t="s">
        <v>120</v>
      </c>
      <c r="L1593" s="39">
        <v>1</v>
      </c>
      <c r="M1593" s="151">
        <v>390</v>
      </c>
      <c r="N1593" s="154">
        <v>340</v>
      </c>
      <c r="O1593" s="32"/>
      <c r="P1593" s="154">
        <f t="shared" si="90"/>
        <v>0</v>
      </c>
      <c r="Q1593" s="6"/>
      <c r="R1593" s="7"/>
      <c r="S1593" s="8"/>
      <c r="T1593" s="8"/>
      <c r="AB1593" s="37"/>
      <c r="AC1593" s="1"/>
      <c r="AD1593" s="1"/>
      <c r="AH1593" s="179" t="s">
        <v>3304</v>
      </c>
    </row>
    <row r="1594" spans="2:34" ht="14.45" customHeight="1">
      <c r="B1594" s="33" t="s">
        <v>4883</v>
      </c>
      <c r="C1594" s="49"/>
      <c r="D1594" s="34" t="s">
        <v>3308</v>
      </c>
      <c r="E1594" s="34" t="s">
        <v>3309</v>
      </c>
      <c r="F1594" s="42">
        <v>13</v>
      </c>
      <c r="G1594" s="73" t="s">
        <v>273</v>
      </c>
      <c r="H1594" s="73" t="s">
        <v>3141</v>
      </c>
      <c r="I1594" s="42"/>
      <c r="J1594" s="42"/>
      <c r="K1594" s="42" t="s">
        <v>120</v>
      </c>
      <c r="L1594" s="39">
        <v>1</v>
      </c>
      <c r="M1594" s="151">
        <v>390</v>
      </c>
      <c r="N1594" s="154">
        <v>340</v>
      </c>
      <c r="O1594" s="32"/>
      <c r="P1594" s="154">
        <f t="shared" si="90"/>
        <v>0</v>
      </c>
      <c r="Q1594" s="6"/>
      <c r="R1594" s="7"/>
      <c r="S1594" s="8"/>
      <c r="T1594" s="8"/>
      <c r="AB1594" s="37"/>
      <c r="AC1594" s="1"/>
      <c r="AD1594" s="1"/>
      <c r="AH1594" s="179" t="s">
        <v>3307</v>
      </c>
    </row>
    <row r="1595" spans="2:34" ht="14.45" customHeight="1">
      <c r="B1595" s="33" t="s">
        <v>4884</v>
      </c>
      <c r="C1595" s="49"/>
      <c r="D1595" s="34" t="s">
        <v>3311</v>
      </c>
      <c r="E1595" s="34" t="s">
        <v>3312</v>
      </c>
      <c r="F1595" s="42">
        <v>13</v>
      </c>
      <c r="G1595" s="73" t="s">
        <v>273</v>
      </c>
      <c r="H1595" s="136"/>
      <c r="I1595" s="42"/>
      <c r="J1595" s="42"/>
      <c r="K1595" s="42" t="s">
        <v>120</v>
      </c>
      <c r="L1595" s="39">
        <v>1</v>
      </c>
      <c r="M1595" s="151">
        <v>390</v>
      </c>
      <c r="N1595" s="154">
        <v>340</v>
      </c>
      <c r="O1595" s="32"/>
      <c r="P1595" s="154">
        <f t="shared" si="90"/>
        <v>0</v>
      </c>
      <c r="Q1595" s="6"/>
      <c r="R1595" s="7"/>
      <c r="S1595" s="8"/>
      <c r="T1595" s="8"/>
      <c r="AB1595" s="37"/>
      <c r="AC1595" s="1"/>
      <c r="AD1595" s="1"/>
      <c r="AH1595" s="179" t="s">
        <v>3310</v>
      </c>
    </row>
    <row r="1596" spans="2:34" ht="14.45" customHeight="1">
      <c r="B1596" s="33" t="s">
        <v>4885</v>
      </c>
      <c r="C1596" s="49"/>
      <c r="D1596" s="34" t="s">
        <v>3314</v>
      </c>
      <c r="E1596" s="34" t="s">
        <v>3315</v>
      </c>
      <c r="F1596" s="42">
        <v>10</v>
      </c>
      <c r="G1596" s="42" t="s">
        <v>48</v>
      </c>
      <c r="H1596" s="136"/>
      <c r="I1596" s="42"/>
      <c r="J1596" s="42"/>
      <c r="K1596" s="42" t="s">
        <v>120</v>
      </c>
      <c r="L1596" s="39">
        <v>1</v>
      </c>
      <c r="M1596" s="151">
        <v>380</v>
      </c>
      <c r="N1596" s="154">
        <v>330</v>
      </c>
      <c r="O1596" s="32"/>
      <c r="P1596" s="154">
        <f t="shared" si="90"/>
        <v>0</v>
      </c>
      <c r="Q1596" s="6"/>
      <c r="R1596" s="7"/>
      <c r="S1596" s="8"/>
      <c r="T1596" s="8"/>
      <c r="AB1596" s="37"/>
      <c r="AC1596" s="1"/>
      <c r="AD1596" s="1"/>
      <c r="AH1596" s="179" t="s">
        <v>3313</v>
      </c>
    </row>
    <row r="1597" spans="2:34" ht="14.45" customHeight="1">
      <c r="B1597" s="33" t="s">
        <v>4886</v>
      </c>
      <c r="C1597" s="49"/>
      <c r="D1597" s="34" t="s">
        <v>3314</v>
      </c>
      <c r="E1597" s="34" t="s">
        <v>3315</v>
      </c>
      <c r="F1597" s="42">
        <v>13</v>
      </c>
      <c r="G1597" s="73" t="s">
        <v>273</v>
      </c>
      <c r="H1597" s="136"/>
      <c r="I1597" s="42"/>
      <c r="J1597" s="42"/>
      <c r="K1597" s="42" t="s">
        <v>120</v>
      </c>
      <c r="L1597" s="39">
        <v>1</v>
      </c>
      <c r="M1597" s="151">
        <v>446</v>
      </c>
      <c r="N1597" s="154">
        <v>387</v>
      </c>
      <c r="O1597" s="32"/>
      <c r="P1597" s="154">
        <f t="shared" si="90"/>
        <v>0</v>
      </c>
      <c r="Q1597" s="6"/>
      <c r="R1597" s="7"/>
      <c r="S1597" s="8"/>
      <c r="T1597" s="8"/>
      <c r="AB1597" s="37"/>
      <c r="AC1597" s="1"/>
      <c r="AD1597" s="1"/>
      <c r="AH1597" s="179" t="s">
        <v>3316</v>
      </c>
    </row>
    <row r="1598" spans="2:34" ht="14.45" customHeight="1">
      <c r="B1598" s="33" t="s">
        <v>4887</v>
      </c>
      <c r="C1598" s="49"/>
      <c r="D1598" s="34" t="s">
        <v>3317</v>
      </c>
      <c r="E1598" s="34" t="s">
        <v>3318</v>
      </c>
      <c r="F1598" s="33">
        <v>12</v>
      </c>
      <c r="G1598" s="73" t="s">
        <v>2617</v>
      </c>
      <c r="H1598" s="136"/>
      <c r="I1598" s="42"/>
      <c r="J1598" s="42"/>
      <c r="K1598" s="42" t="s">
        <v>120</v>
      </c>
      <c r="L1598" s="39">
        <v>1</v>
      </c>
      <c r="M1598" s="151">
        <v>426</v>
      </c>
      <c r="N1598" s="154">
        <v>370</v>
      </c>
      <c r="O1598" s="32"/>
      <c r="P1598" s="154">
        <f t="shared" si="90"/>
        <v>0</v>
      </c>
      <c r="Q1598" s="6"/>
      <c r="R1598" s="7"/>
      <c r="S1598" s="8"/>
      <c r="T1598" s="8"/>
      <c r="AB1598" s="37"/>
      <c r="AC1598" s="1"/>
      <c r="AD1598" s="1"/>
      <c r="AH1598" s="179" t="s">
        <v>3319</v>
      </c>
    </row>
    <row r="1599" spans="2:34" ht="14.45" customHeight="1">
      <c r="B1599" s="33" t="s">
        <v>4888</v>
      </c>
      <c r="C1599" s="49"/>
      <c r="D1599" s="34" t="s">
        <v>3321</v>
      </c>
      <c r="E1599" s="34" t="s">
        <v>3322</v>
      </c>
      <c r="F1599" s="42">
        <v>10</v>
      </c>
      <c r="G1599" s="42" t="s">
        <v>48</v>
      </c>
      <c r="H1599" s="136"/>
      <c r="I1599" s="42"/>
      <c r="J1599" s="42"/>
      <c r="K1599" s="42" t="s">
        <v>120</v>
      </c>
      <c r="L1599" s="39">
        <v>1</v>
      </c>
      <c r="M1599" s="151">
        <v>360</v>
      </c>
      <c r="N1599" s="154">
        <v>315</v>
      </c>
      <c r="O1599" s="32"/>
      <c r="P1599" s="154">
        <f t="shared" si="90"/>
        <v>0</v>
      </c>
      <c r="Q1599" s="6"/>
      <c r="R1599" s="7"/>
      <c r="S1599" s="8"/>
      <c r="T1599" s="8"/>
      <c r="AB1599" s="37"/>
      <c r="AC1599" s="1"/>
      <c r="AD1599" s="1"/>
      <c r="AH1599" s="179" t="s">
        <v>3320</v>
      </c>
    </row>
    <row r="1600" spans="2:34" ht="14.45" customHeight="1">
      <c r="B1600" s="33" t="s">
        <v>4889</v>
      </c>
      <c r="C1600" s="45"/>
      <c r="D1600" s="34" t="s">
        <v>3324</v>
      </c>
      <c r="E1600" s="34" t="s">
        <v>3325</v>
      </c>
      <c r="F1600" s="42">
        <v>13</v>
      </c>
      <c r="G1600" s="73" t="s">
        <v>273</v>
      </c>
      <c r="H1600" s="136"/>
      <c r="I1600" s="42"/>
      <c r="J1600" s="42"/>
      <c r="K1600" s="42" t="s">
        <v>120</v>
      </c>
      <c r="L1600" s="39">
        <v>1</v>
      </c>
      <c r="M1600" s="151">
        <v>390</v>
      </c>
      <c r="N1600" s="154">
        <v>340</v>
      </c>
      <c r="O1600" s="32"/>
      <c r="P1600" s="154">
        <f t="shared" si="90"/>
        <v>0</v>
      </c>
      <c r="Q1600" s="6"/>
      <c r="R1600" s="7"/>
      <c r="S1600" s="8"/>
      <c r="T1600" s="8"/>
      <c r="AB1600" s="37"/>
      <c r="AC1600" s="1"/>
      <c r="AD1600" s="1"/>
      <c r="AH1600" s="179" t="s">
        <v>3323</v>
      </c>
    </row>
    <row r="1601" spans="2:34" ht="14.45" customHeight="1">
      <c r="B1601" s="33" t="s">
        <v>4890</v>
      </c>
      <c r="C1601" s="49"/>
      <c r="D1601" s="34" t="s">
        <v>3327</v>
      </c>
      <c r="E1601" s="34" t="s">
        <v>3328</v>
      </c>
      <c r="F1601" s="42">
        <v>13</v>
      </c>
      <c r="G1601" s="73" t="s">
        <v>273</v>
      </c>
      <c r="H1601" s="73" t="s">
        <v>3141</v>
      </c>
      <c r="I1601" s="42"/>
      <c r="J1601" s="42"/>
      <c r="K1601" s="42" t="s">
        <v>120</v>
      </c>
      <c r="L1601" s="39">
        <v>1</v>
      </c>
      <c r="M1601" s="151">
        <v>332</v>
      </c>
      <c r="N1601" s="154">
        <v>288</v>
      </c>
      <c r="O1601" s="32"/>
      <c r="P1601" s="154">
        <f t="shared" si="90"/>
        <v>0</v>
      </c>
      <c r="Q1601" s="6"/>
      <c r="R1601" s="7"/>
      <c r="S1601" s="8"/>
      <c r="T1601" s="8"/>
      <c r="AB1601" s="37"/>
      <c r="AC1601" s="1"/>
      <c r="AD1601" s="1"/>
      <c r="AH1601" s="179" t="s">
        <v>3326</v>
      </c>
    </row>
    <row r="1602" spans="2:34" ht="14.45" customHeight="1">
      <c r="B1602" s="33" t="s">
        <v>4891</v>
      </c>
      <c r="C1602" s="49"/>
      <c r="D1602" s="34" t="s">
        <v>3329</v>
      </c>
      <c r="E1602" s="34" t="s">
        <v>3330</v>
      </c>
      <c r="F1602" s="42">
        <v>13</v>
      </c>
      <c r="G1602" s="73" t="s">
        <v>273</v>
      </c>
      <c r="H1602" s="136"/>
      <c r="I1602" s="42"/>
      <c r="J1602" s="42"/>
      <c r="K1602" s="42" t="s">
        <v>120</v>
      </c>
      <c r="L1602" s="39">
        <v>1</v>
      </c>
      <c r="M1602" s="151">
        <v>390</v>
      </c>
      <c r="N1602" s="154">
        <v>340</v>
      </c>
      <c r="O1602" s="32"/>
      <c r="P1602" s="154">
        <f t="shared" si="90"/>
        <v>0</v>
      </c>
      <c r="Q1602" s="6" t="s">
        <v>24</v>
      </c>
      <c r="R1602" s="7">
        <f>O1602*M1602</f>
        <v>0</v>
      </c>
      <c r="S1602" s="8"/>
      <c r="T1602" s="8"/>
      <c r="AB1602" s="37"/>
      <c r="AC1602" s="1"/>
      <c r="AD1602" s="1"/>
      <c r="AH1602" s="179" t="s">
        <v>3331</v>
      </c>
    </row>
    <row r="1603" spans="2:34" s="47" customFormat="1" ht="14.45" customHeight="1">
      <c r="B1603" s="83"/>
      <c r="C1603" s="83"/>
      <c r="D1603" s="84" t="s">
        <v>3332</v>
      </c>
      <c r="E1603" s="84"/>
      <c r="F1603" s="83"/>
      <c r="G1603" s="83"/>
      <c r="H1603" s="140"/>
      <c r="I1603" s="86"/>
      <c r="J1603" s="87"/>
      <c r="K1603" s="86"/>
      <c r="L1603" s="130"/>
      <c r="M1603" s="130"/>
      <c r="N1603" s="130"/>
      <c r="O1603" s="32"/>
      <c r="P1603" s="130"/>
      <c r="Q1603" s="55" t="s">
        <v>24</v>
      </c>
      <c r="R1603" s="56">
        <f>O1603*M1603</f>
        <v>0</v>
      </c>
      <c r="AH1603" s="181"/>
    </row>
    <row r="1604" spans="2:34" ht="14.45" customHeight="1">
      <c r="B1604" s="33" t="s">
        <v>4892</v>
      </c>
      <c r="C1604" s="49" t="s">
        <v>59</v>
      </c>
      <c r="D1604" s="34" t="s">
        <v>3334</v>
      </c>
      <c r="E1604" s="34" t="s">
        <v>3335</v>
      </c>
      <c r="F1604" s="42">
        <v>2</v>
      </c>
      <c r="G1604" s="73" t="s">
        <v>394</v>
      </c>
      <c r="H1604" s="138"/>
      <c r="I1604" s="57"/>
      <c r="J1604" s="57"/>
      <c r="K1604" s="42" t="s">
        <v>120</v>
      </c>
      <c r="L1604" s="39">
        <v>5</v>
      </c>
      <c r="M1604" s="151">
        <v>120</v>
      </c>
      <c r="N1604" s="154">
        <f t="shared" ref="N1604:N1615" si="91">IF($N$4="в кассу предприятия",M1604,IF($N$4="на счет ООО (КФХ)",M1604*1.075,"-"))</f>
        <v>120</v>
      </c>
      <c r="O1604" s="32"/>
      <c r="P1604" s="154">
        <f t="shared" si="90"/>
        <v>0</v>
      </c>
      <c r="Q1604" s="26" t="s">
        <v>36</v>
      </c>
      <c r="R1604" s="26"/>
      <c r="S1604" s="8"/>
      <c r="T1604" s="8"/>
      <c r="AB1604" s="37"/>
      <c r="AC1604" s="1"/>
      <c r="AD1604" s="1"/>
      <c r="AH1604" s="179" t="s">
        <v>3333</v>
      </c>
    </row>
    <row r="1605" spans="2:34" s="47" customFormat="1" ht="14.45" customHeight="1">
      <c r="B1605" s="33"/>
      <c r="C1605" s="45"/>
      <c r="D1605" s="66" t="s">
        <v>3337</v>
      </c>
      <c r="E1605" s="66" t="s">
        <v>3338</v>
      </c>
      <c r="F1605" s="42">
        <v>2</v>
      </c>
      <c r="G1605" s="75" t="s">
        <v>394</v>
      </c>
      <c r="H1605" s="139"/>
      <c r="I1605" s="50"/>
      <c r="J1605" s="50"/>
      <c r="K1605" s="42" t="s">
        <v>35</v>
      </c>
      <c r="L1605" s="39">
        <v>5</v>
      </c>
      <c r="M1605" s="150">
        <v>321</v>
      </c>
      <c r="N1605" s="154">
        <f t="shared" si="91"/>
        <v>321</v>
      </c>
      <c r="O1605" s="32"/>
      <c r="P1605" s="154">
        <f t="shared" si="90"/>
        <v>0</v>
      </c>
      <c r="Q1605" s="55" t="s">
        <v>24</v>
      </c>
      <c r="R1605" s="56">
        <f>O1605*M1605</f>
        <v>0</v>
      </c>
      <c r="AH1605" s="179" t="s">
        <v>3336</v>
      </c>
    </row>
    <row r="1606" spans="2:34" s="47" customFormat="1" ht="28.9" customHeight="1">
      <c r="B1606" s="33" t="s">
        <v>4893</v>
      </c>
      <c r="C1606" s="49" t="s">
        <v>59</v>
      </c>
      <c r="D1606" s="34" t="s">
        <v>3340</v>
      </c>
      <c r="E1606" s="34" t="s">
        <v>3341</v>
      </c>
      <c r="F1606" s="42">
        <v>5</v>
      </c>
      <c r="G1606" s="42" t="s">
        <v>65</v>
      </c>
      <c r="H1606" s="136"/>
      <c r="I1606" s="77"/>
      <c r="J1606" s="38"/>
      <c r="K1606" s="42" t="s">
        <v>120</v>
      </c>
      <c r="L1606" s="39">
        <v>5</v>
      </c>
      <c r="M1606" s="151">
        <v>165</v>
      </c>
      <c r="N1606" s="154">
        <f t="shared" si="91"/>
        <v>165</v>
      </c>
      <c r="O1606" s="32"/>
      <c r="P1606" s="154">
        <f t="shared" si="90"/>
        <v>0</v>
      </c>
      <c r="Q1606" s="55" t="s">
        <v>24</v>
      </c>
      <c r="R1606" s="56">
        <f>O1606*M1606</f>
        <v>0</v>
      </c>
      <c r="AH1606" s="179" t="s">
        <v>3339</v>
      </c>
    </row>
    <row r="1607" spans="2:34" ht="14.45" customHeight="1">
      <c r="B1607" s="33" t="s">
        <v>4893</v>
      </c>
      <c r="C1607" s="40"/>
      <c r="D1607" s="41" t="s">
        <v>3340</v>
      </c>
      <c r="E1607" s="41" t="s">
        <v>3342</v>
      </c>
      <c r="F1607" s="42">
        <v>5</v>
      </c>
      <c r="G1607" s="42" t="s">
        <v>65</v>
      </c>
      <c r="H1607" s="136"/>
      <c r="I1607" s="78"/>
      <c r="J1607" s="39"/>
      <c r="K1607" s="39" t="s">
        <v>120</v>
      </c>
      <c r="L1607" s="39">
        <v>5</v>
      </c>
      <c r="M1607" s="151">
        <v>165</v>
      </c>
      <c r="N1607" s="154">
        <f t="shared" si="91"/>
        <v>165</v>
      </c>
      <c r="O1607" s="32"/>
      <c r="P1607" s="154">
        <f t="shared" si="90"/>
        <v>0</v>
      </c>
      <c r="Q1607" s="6" t="s">
        <v>24</v>
      </c>
      <c r="R1607" s="7">
        <f>O1607*M1607</f>
        <v>0</v>
      </c>
      <c r="S1607" s="8"/>
      <c r="T1607" s="8"/>
      <c r="AB1607" s="37"/>
      <c r="AC1607" s="1"/>
      <c r="AD1607" s="1"/>
      <c r="AH1607" s="179" t="s">
        <v>3339</v>
      </c>
    </row>
    <row r="1608" spans="2:34" ht="28.9" customHeight="1">
      <c r="B1608" s="33" t="s">
        <v>4894</v>
      </c>
      <c r="C1608" s="49"/>
      <c r="D1608" s="34" t="s">
        <v>3344</v>
      </c>
      <c r="E1608" s="34" t="s">
        <v>3345</v>
      </c>
      <c r="F1608" s="42">
        <v>5</v>
      </c>
      <c r="G1608" s="42" t="s">
        <v>65</v>
      </c>
      <c r="H1608" s="136"/>
      <c r="I1608" s="77"/>
      <c r="J1608" s="38"/>
      <c r="K1608" s="42" t="s">
        <v>120</v>
      </c>
      <c r="L1608" s="39">
        <v>5</v>
      </c>
      <c r="M1608" s="151">
        <v>165</v>
      </c>
      <c r="N1608" s="154">
        <f t="shared" si="91"/>
        <v>165</v>
      </c>
      <c r="O1608" s="32"/>
      <c r="P1608" s="154">
        <f t="shared" si="90"/>
        <v>0</v>
      </c>
      <c r="Q1608" s="6" t="s">
        <v>24</v>
      </c>
      <c r="R1608" s="7">
        <f>O1608*M1608</f>
        <v>0</v>
      </c>
      <c r="S1608" s="8"/>
      <c r="T1608" s="8"/>
      <c r="AB1608" s="37"/>
      <c r="AC1608" s="1"/>
      <c r="AD1608" s="1"/>
      <c r="AH1608" s="179" t="s">
        <v>3343</v>
      </c>
    </row>
    <row r="1609" spans="2:34" ht="14.45" customHeight="1">
      <c r="B1609" s="33" t="s">
        <v>4895</v>
      </c>
      <c r="C1609" s="49"/>
      <c r="D1609" s="34" t="s">
        <v>3347</v>
      </c>
      <c r="E1609" s="34" t="s">
        <v>3348</v>
      </c>
      <c r="F1609" s="42">
        <v>5</v>
      </c>
      <c r="G1609" s="42" t="s">
        <v>65</v>
      </c>
      <c r="H1609" s="136"/>
      <c r="I1609" s="100"/>
      <c r="J1609" s="50"/>
      <c r="K1609" s="42" t="s">
        <v>120</v>
      </c>
      <c r="L1609" s="39">
        <v>5</v>
      </c>
      <c r="M1609" s="151">
        <v>165</v>
      </c>
      <c r="N1609" s="154">
        <f t="shared" si="91"/>
        <v>165</v>
      </c>
      <c r="O1609" s="32"/>
      <c r="P1609" s="154">
        <f t="shared" si="90"/>
        <v>0</v>
      </c>
      <c r="Q1609" s="26" t="s">
        <v>36</v>
      </c>
      <c r="R1609" s="26"/>
      <c r="S1609" s="8"/>
      <c r="T1609" s="8"/>
      <c r="AB1609" s="37"/>
      <c r="AC1609" s="1"/>
      <c r="AD1609" s="1"/>
      <c r="AH1609" s="179" t="s">
        <v>3346</v>
      </c>
    </row>
    <row r="1610" spans="2:34" ht="14.45" customHeight="1">
      <c r="B1610" s="33" t="s">
        <v>4896</v>
      </c>
      <c r="C1610" s="49"/>
      <c r="D1610" s="34" t="s">
        <v>3350</v>
      </c>
      <c r="E1610" s="34" t="s">
        <v>3351</v>
      </c>
      <c r="F1610" s="42">
        <v>5</v>
      </c>
      <c r="G1610" s="42" t="s">
        <v>65</v>
      </c>
      <c r="H1610" s="136"/>
      <c r="I1610" s="77"/>
      <c r="J1610" s="38"/>
      <c r="K1610" s="42" t="s">
        <v>120</v>
      </c>
      <c r="L1610" s="39">
        <v>5</v>
      </c>
      <c r="M1610" s="151">
        <v>165</v>
      </c>
      <c r="N1610" s="154">
        <f t="shared" si="91"/>
        <v>165</v>
      </c>
      <c r="O1610" s="32"/>
      <c r="P1610" s="154">
        <f t="shared" si="90"/>
        <v>0</v>
      </c>
      <c r="Q1610" s="6" t="s">
        <v>24</v>
      </c>
      <c r="R1610" s="7">
        <f t="shared" ref="R1610:R1632" si="92">O1610*M1610</f>
        <v>0</v>
      </c>
      <c r="S1610" s="8"/>
      <c r="T1610" s="8"/>
      <c r="AB1610" s="37"/>
      <c r="AC1610" s="1"/>
      <c r="AD1610" s="1"/>
      <c r="AH1610" s="179" t="s">
        <v>3349</v>
      </c>
    </row>
    <row r="1611" spans="2:34" ht="14.45" customHeight="1">
      <c r="B1611" s="33" t="s">
        <v>4897</v>
      </c>
      <c r="C1611" s="49" t="s">
        <v>59</v>
      </c>
      <c r="D1611" s="34" t="s">
        <v>3353</v>
      </c>
      <c r="E1611" s="34" t="s">
        <v>3354</v>
      </c>
      <c r="F1611" s="42">
        <v>5</v>
      </c>
      <c r="G1611" s="42" t="s">
        <v>65</v>
      </c>
      <c r="H1611" s="136"/>
      <c r="I1611" s="77"/>
      <c r="J1611" s="38"/>
      <c r="K1611" s="42" t="s">
        <v>120</v>
      </c>
      <c r="L1611" s="39">
        <v>5</v>
      </c>
      <c r="M1611" s="151">
        <v>165</v>
      </c>
      <c r="N1611" s="154">
        <f t="shared" si="91"/>
        <v>165</v>
      </c>
      <c r="O1611" s="32"/>
      <c r="P1611" s="154">
        <f t="shared" si="90"/>
        <v>0</v>
      </c>
      <c r="Q1611" s="6" t="s">
        <v>24</v>
      </c>
      <c r="R1611" s="7">
        <f t="shared" si="92"/>
        <v>0</v>
      </c>
      <c r="S1611" s="8"/>
      <c r="T1611" s="8"/>
      <c r="AB1611" s="37"/>
      <c r="AC1611" s="1"/>
      <c r="AD1611" s="1"/>
      <c r="AH1611" s="179" t="s">
        <v>3352</v>
      </c>
    </row>
    <row r="1612" spans="2:34" ht="14.45" customHeight="1">
      <c r="B1612" s="33" t="s">
        <v>4898</v>
      </c>
      <c r="C1612" s="45"/>
      <c r="D1612" s="34" t="s">
        <v>3356</v>
      </c>
      <c r="E1612" s="34" t="s">
        <v>3357</v>
      </c>
      <c r="F1612" s="33">
        <v>7</v>
      </c>
      <c r="G1612" s="42" t="s">
        <v>33</v>
      </c>
      <c r="H1612" s="136"/>
      <c r="I1612" s="77"/>
      <c r="J1612" s="38"/>
      <c r="K1612" s="42" t="s">
        <v>120</v>
      </c>
      <c r="L1612" s="39">
        <v>5</v>
      </c>
      <c r="M1612" s="151">
        <v>199</v>
      </c>
      <c r="N1612" s="154">
        <f t="shared" si="91"/>
        <v>199</v>
      </c>
      <c r="O1612" s="32"/>
      <c r="P1612" s="154">
        <f t="shared" si="90"/>
        <v>0</v>
      </c>
      <c r="Q1612" s="6" t="s">
        <v>24</v>
      </c>
      <c r="R1612" s="7">
        <f t="shared" si="92"/>
        <v>0</v>
      </c>
      <c r="S1612" s="8"/>
      <c r="T1612" s="8"/>
      <c r="AB1612" s="37"/>
      <c r="AC1612" s="1"/>
      <c r="AD1612" s="1"/>
      <c r="AH1612" s="179" t="s">
        <v>3355</v>
      </c>
    </row>
    <row r="1613" spans="2:34" ht="14.45" customHeight="1">
      <c r="B1613" s="33" t="s">
        <v>4899</v>
      </c>
      <c r="C1613" s="40"/>
      <c r="D1613" s="41" t="s">
        <v>3359</v>
      </c>
      <c r="E1613" s="41" t="s">
        <v>3360</v>
      </c>
      <c r="F1613" s="42">
        <v>5</v>
      </c>
      <c r="G1613" s="42" t="s">
        <v>65</v>
      </c>
      <c r="H1613" s="136"/>
      <c r="I1613" s="78"/>
      <c r="J1613" s="39"/>
      <c r="K1613" s="39" t="s">
        <v>120</v>
      </c>
      <c r="L1613" s="39">
        <v>5</v>
      </c>
      <c r="M1613" s="151">
        <v>235</v>
      </c>
      <c r="N1613" s="154">
        <f t="shared" si="91"/>
        <v>235</v>
      </c>
      <c r="O1613" s="32"/>
      <c r="P1613" s="154">
        <f t="shared" ref="P1613:P1676" si="93">IF($N$4="","-",IF(O1613&lt;100,N1613*O1613,IF(O1613&gt;=100,(O1613*N1613)*0.9)))</f>
        <v>0</v>
      </c>
      <c r="Q1613" s="6" t="s">
        <v>24</v>
      </c>
      <c r="R1613" s="7">
        <f t="shared" si="92"/>
        <v>0</v>
      </c>
      <c r="S1613" s="8"/>
      <c r="T1613" s="8"/>
      <c r="AB1613" s="37"/>
      <c r="AC1613" s="1"/>
      <c r="AD1613" s="1"/>
      <c r="AH1613" s="179" t="s">
        <v>3358</v>
      </c>
    </row>
    <row r="1614" spans="2:34" ht="14.45" customHeight="1">
      <c r="B1614" s="33" t="s">
        <v>4900</v>
      </c>
      <c r="C1614" s="49"/>
      <c r="D1614" s="34" t="s">
        <v>3362</v>
      </c>
      <c r="E1614" s="34" t="s">
        <v>3363</v>
      </c>
      <c r="F1614" s="42">
        <v>5</v>
      </c>
      <c r="G1614" s="42" t="s">
        <v>65</v>
      </c>
      <c r="H1614" s="136"/>
      <c r="I1614" s="76"/>
      <c r="J1614" s="51"/>
      <c r="K1614" s="42" t="s">
        <v>120</v>
      </c>
      <c r="L1614" s="39">
        <v>5</v>
      </c>
      <c r="M1614" s="151">
        <v>235</v>
      </c>
      <c r="N1614" s="154">
        <f t="shared" si="91"/>
        <v>235</v>
      </c>
      <c r="O1614" s="32"/>
      <c r="P1614" s="154">
        <f t="shared" si="93"/>
        <v>0</v>
      </c>
      <c r="Q1614" s="6" t="s">
        <v>24</v>
      </c>
      <c r="R1614" s="7">
        <f t="shared" si="92"/>
        <v>0</v>
      </c>
      <c r="S1614" s="8"/>
      <c r="T1614" s="8"/>
      <c r="AB1614" s="37"/>
      <c r="AC1614" s="1"/>
      <c r="AD1614" s="1"/>
      <c r="AH1614" s="179" t="s">
        <v>3361</v>
      </c>
    </row>
    <row r="1615" spans="2:34" ht="14.45" customHeight="1">
      <c r="B1615" s="33" t="s">
        <v>4901</v>
      </c>
      <c r="C1615" s="40"/>
      <c r="D1615" s="41" t="s">
        <v>3365</v>
      </c>
      <c r="E1615" s="41" t="s">
        <v>3366</v>
      </c>
      <c r="F1615" s="33">
        <v>7</v>
      </c>
      <c r="G1615" s="39" t="s">
        <v>33</v>
      </c>
      <c r="H1615" s="136"/>
      <c r="I1615" s="78"/>
      <c r="J1615" s="39"/>
      <c r="K1615" s="39" t="s">
        <v>120</v>
      </c>
      <c r="L1615" s="39">
        <v>5</v>
      </c>
      <c r="M1615" s="151">
        <v>246</v>
      </c>
      <c r="N1615" s="154">
        <f t="shared" si="91"/>
        <v>246</v>
      </c>
      <c r="O1615" s="32"/>
      <c r="P1615" s="154">
        <f t="shared" si="93"/>
        <v>0</v>
      </c>
      <c r="Q1615" s="6" t="s">
        <v>24</v>
      </c>
      <c r="R1615" s="7">
        <f t="shared" si="92"/>
        <v>0</v>
      </c>
      <c r="S1615" s="8"/>
      <c r="T1615" s="8"/>
      <c r="AB1615" s="37"/>
      <c r="AC1615" s="1"/>
      <c r="AD1615" s="1"/>
      <c r="AH1615" s="179" t="s">
        <v>3364</v>
      </c>
    </row>
    <row r="1616" spans="2:34" ht="14.45" customHeight="1">
      <c r="B1616" s="33"/>
      <c r="C1616" s="40"/>
      <c r="D1616" s="34" t="s">
        <v>5539</v>
      </c>
      <c r="E1616" s="34" t="s">
        <v>5547</v>
      </c>
      <c r="F1616" s="33">
        <v>3</v>
      </c>
      <c r="G1616" s="42" t="s">
        <v>28</v>
      </c>
      <c r="H1616" s="136"/>
      <c r="I1616" s="78"/>
      <c r="J1616" s="39"/>
      <c r="K1616" s="39" t="s">
        <v>120</v>
      </c>
      <c r="L1616" s="39">
        <v>5</v>
      </c>
      <c r="M1616" s="151">
        <v>232</v>
      </c>
      <c r="N1616" s="154">
        <v>200</v>
      </c>
      <c r="O1616" s="32"/>
      <c r="P1616" s="154">
        <f t="shared" si="93"/>
        <v>0</v>
      </c>
      <c r="Q1616" s="6" t="s">
        <v>24</v>
      </c>
      <c r="R1616" s="7">
        <f t="shared" si="92"/>
        <v>0</v>
      </c>
      <c r="S1616" s="8"/>
      <c r="T1616" s="8"/>
      <c r="AB1616" s="37"/>
      <c r="AC1616" s="1"/>
      <c r="AD1616" s="1"/>
      <c r="AH1616" s="179" t="s">
        <v>5527</v>
      </c>
    </row>
    <row r="1617" spans="2:34" s="5" customFormat="1" ht="14.45" customHeight="1">
      <c r="B1617" s="33" t="s">
        <v>4902</v>
      </c>
      <c r="C1617" s="45"/>
      <c r="D1617" s="34" t="s">
        <v>3368</v>
      </c>
      <c r="E1617" s="34" t="s">
        <v>3369</v>
      </c>
      <c r="F1617" s="42">
        <v>2</v>
      </c>
      <c r="G1617" s="73" t="s">
        <v>394</v>
      </c>
      <c r="H1617" s="136"/>
      <c r="I1617" s="77"/>
      <c r="J1617" s="42"/>
      <c r="K1617" s="42" t="s">
        <v>120</v>
      </c>
      <c r="L1617" s="39">
        <v>5</v>
      </c>
      <c r="M1617" s="151">
        <v>232</v>
      </c>
      <c r="N1617" s="154">
        <f t="shared" ref="N1617:N1622" si="94">IF($N$4="в кассу предприятия",M1617,IF($N$4="на счет ООО (КФХ)",M1617*1.075,"-"))</f>
        <v>232</v>
      </c>
      <c r="O1617" s="32"/>
      <c r="P1617" s="154">
        <f t="shared" si="93"/>
        <v>0</v>
      </c>
      <c r="Q1617" s="68" t="s">
        <v>24</v>
      </c>
      <c r="R1617" s="69">
        <f t="shared" si="92"/>
        <v>0</v>
      </c>
      <c r="AH1617" s="179" t="s">
        <v>3367</v>
      </c>
    </row>
    <row r="1618" spans="2:34" ht="14.45" customHeight="1">
      <c r="B1618" s="33" t="s">
        <v>4903</v>
      </c>
      <c r="C1618" s="40"/>
      <c r="D1618" s="41" t="s">
        <v>3371</v>
      </c>
      <c r="E1618" s="41" t="s">
        <v>3372</v>
      </c>
      <c r="F1618" s="42">
        <v>5</v>
      </c>
      <c r="G1618" s="42" t="s">
        <v>65</v>
      </c>
      <c r="H1618" s="136"/>
      <c r="I1618" s="78"/>
      <c r="J1618" s="39"/>
      <c r="K1618" s="39" t="s">
        <v>120</v>
      </c>
      <c r="L1618" s="39">
        <v>5</v>
      </c>
      <c r="M1618" s="151">
        <v>440</v>
      </c>
      <c r="N1618" s="154">
        <f t="shared" si="94"/>
        <v>440</v>
      </c>
      <c r="O1618" s="32"/>
      <c r="P1618" s="154">
        <f t="shared" si="93"/>
        <v>0</v>
      </c>
      <c r="Q1618" s="6" t="s">
        <v>24</v>
      </c>
      <c r="R1618" s="7">
        <f t="shared" si="92"/>
        <v>0</v>
      </c>
      <c r="S1618" s="8"/>
      <c r="T1618" s="8"/>
      <c r="AB1618" s="37"/>
      <c r="AC1618" s="1"/>
      <c r="AD1618" s="1"/>
      <c r="AH1618" s="179" t="s">
        <v>3370</v>
      </c>
    </row>
    <row r="1619" spans="2:34" ht="14.45" customHeight="1">
      <c r="B1619" s="33" t="s">
        <v>4904</v>
      </c>
      <c r="C1619" s="40"/>
      <c r="D1619" s="41" t="s">
        <v>3374</v>
      </c>
      <c r="E1619" s="41" t="s">
        <v>3375</v>
      </c>
      <c r="F1619" s="42">
        <v>5</v>
      </c>
      <c r="G1619" s="42" t="s">
        <v>65</v>
      </c>
      <c r="H1619" s="136"/>
      <c r="I1619" s="78"/>
      <c r="J1619" s="39"/>
      <c r="K1619" s="39" t="s">
        <v>120</v>
      </c>
      <c r="L1619" s="39">
        <v>5</v>
      </c>
      <c r="M1619" s="151">
        <v>399</v>
      </c>
      <c r="N1619" s="154">
        <f t="shared" si="94"/>
        <v>399</v>
      </c>
      <c r="O1619" s="32"/>
      <c r="P1619" s="154">
        <f t="shared" si="93"/>
        <v>0</v>
      </c>
      <c r="Q1619" s="6" t="s">
        <v>24</v>
      </c>
      <c r="R1619" s="7">
        <f t="shared" si="92"/>
        <v>0</v>
      </c>
      <c r="S1619" s="8"/>
      <c r="T1619" s="8"/>
      <c r="AB1619" s="37"/>
      <c r="AC1619" s="1"/>
      <c r="AD1619" s="1"/>
      <c r="AH1619" s="179" t="s">
        <v>3373</v>
      </c>
    </row>
    <row r="1620" spans="2:34" s="47" customFormat="1" ht="14.45" customHeight="1">
      <c r="B1620" s="33" t="s">
        <v>4905</v>
      </c>
      <c r="C1620" s="40"/>
      <c r="D1620" s="41" t="s">
        <v>3377</v>
      </c>
      <c r="E1620" s="41" t="s">
        <v>3378</v>
      </c>
      <c r="F1620" s="42">
        <v>5</v>
      </c>
      <c r="G1620" s="42" t="s">
        <v>65</v>
      </c>
      <c r="H1620" s="136"/>
      <c r="I1620" s="78"/>
      <c r="J1620" s="39"/>
      <c r="K1620" s="39" t="s">
        <v>120</v>
      </c>
      <c r="L1620" s="39">
        <v>5</v>
      </c>
      <c r="M1620" s="151">
        <v>270</v>
      </c>
      <c r="N1620" s="154">
        <f t="shared" si="94"/>
        <v>270</v>
      </c>
      <c r="O1620" s="32"/>
      <c r="P1620" s="154">
        <f t="shared" si="93"/>
        <v>0</v>
      </c>
      <c r="Q1620" s="55" t="s">
        <v>24</v>
      </c>
      <c r="R1620" s="56">
        <f t="shared" si="92"/>
        <v>0</v>
      </c>
      <c r="AH1620" s="179" t="s">
        <v>3376</v>
      </c>
    </row>
    <row r="1621" spans="2:34" ht="14.45" customHeight="1">
      <c r="B1621" s="33" t="s">
        <v>4906</v>
      </c>
      <c r="C1621" s="45"/>
      <c r="D1621" s="34" t="s">
        <v>3380</v>
      </c>
      <c r="E1621" s="34" t="s">
        <v>3381</v>
      </c>
      <c r="F1621" s="42">
        <v>10</v>
      </c>
      <c r="G1621" s="42" t="s">
        <v>48</v>
      </c>
      <c r="H1621" s="73" t="s">
        <v>170</v>
      </c>
      <c r="I1621" s="76"/>
      <c r="J1621" s="51"/>
      <c r="K1621" s="42" t="s">
        <v>120</v>
      </c>
      <c r="L1621" s="39">
        <v>1</v>
      </c>
      <c r="M1621" s="151">
        <v>426</v>
      </c>
      <c r="N1621" s="154">
        <f t="shared" si="94"/>
        <v>426</v>
      </c>
      <c r="O1621" s="32"/>
      <c r="P1621" s="154">
        <f t="shared" si="93"/>
        <v>0</v>
      </c>
      <c r="Q1621" s="6" t="s">
        <v>24</v>
      </c>
      <c r="R1621" s="7">
        <f t="shared" si="92"/>
        <v>0</v>
      </c>
      <c r="S1621" s="8"/>
      <c r="T1621" s="8"/>
      <c r="AB1621" s="37"/>
      <c r="AC1621" s="1"/>
      <c r="AD1621" s="1"/>
      <c r="AH1621" s="179" t="s">
        <v>3379</v>
      </c>
    </row>
    <row r="1622" spans="2:34" ht="14.45" customHeight="1">
      <c r="B1622" s="33" t="s">
        <v>4907</v>
      </c>
      <c r="C1622" s="49"/>
      <c r="D1622" s="34" t="s">
        <v>3383</v>
      </c>
      <c r="E1622" s="34" t="s">
        <v>3384</v>
      </c>
      <c r="F1622" s="42">
        <v>5</v>
      </c>
      <c r="G1622" s="42" t="s">
        <v>65</v>
      </c>
      <c r="H1622" s="136"/>
      <c r="I1622" s="77"/>
      <c r="J1622" s="42"/>
      <c r="K1622" s="42" t="s">
        <v>120</v>
      </c>
      <c r="L1622" s="39">
        <v>5</v>
      </c>
      <c r="M1622" s="151">
        <v>199</v>
      </c>
      <c r="N1622" s="154">
        <f t="shared" si="94"/>
        <v>199</v>
      </c>
      <c r="O1622" s="32"/>
      <c r="P1622" s="154">
        <f t="shared" si="93"/>
        <v>0</v>
      </c>
      <c r="Q1622" s="6" t="s">
        <v>24</v>
      </c>
      <c r="R1622" s="7">
        <f t="shared" si="92"/>
        <v>0</v>
      </c>
      <c r="S1622" s="8"/>
      <c r="T1622" s="8"/>
      <c r="AB1622" s="37"/>
      <c r="AC1622" s="1"/>
      <c r="AD1622" s="1"/>
      <c r="AH1622" s="179" t="s">
        <v>3382</v>
      </c>
    </row>
    <row r="1623" spans="2:34" ht="14.45" customHeight="1">
      <c r="B1623" s="33" t="s">
        <v>5536</v>
      </c>
      <c r="C1623" s="40"/>
      <c r="D1623" s="34" t="s">
        <v>5540</v>
      </c>
      <c r="E1623" s="34" t="s">
        <v>5548</v>
      </c>
      <c r="F1623" s="42">
        <v>2</v>
      </c>
      <c r="G1623" s="42" t="s">
        <v>394</v>
      </c>
      <c r="H1623" s="136"/>
      <c r="I1623" s="78"/>
      <c r="J1623" s="39"/>
      <c r="K1623" s="39" t="s">
        <v>120</v>
      </c>
      <c r="L1623" s="39">
        <v>5</v>
      </c>
      <c r="M1623" s="151">
        <v>210</v>
      </c>
      <c r="N1623" s="154">
        <v>180</v>
      </c>
      <c r="O1623" s="32"/>
      <c r="P1623" s="154">
        <f t="shared" si="93"/>
        <v>0</v>
      </c>
      <c r="Q1623" s="6" t="s">
        <v>24</v>
      </c>
      <c r="R1623" s="7">
        <f t="shared" si="92"/>
        <v>0</v>
      </c>
      <c r="S1623" s="8"/>
      <c r="T1623" s="8"/>
      <c r="AB1623" s="37"/>
      <c r="AC1623" s="1"/>
      <c r="AD1623" s="1"/>
      <c r="AH1623" s="179" t="s">
        <v>5528</v>
      </c>
    </row>
    <row r="1624" spans="2:34" s="47" customFormat="1" ht="14.45" customHeight="1">
      <c r="B1624" s="33" t="s">
        <v>5537</v>
      </c>
      <c r="C1624" s="40"/>
      <c r="D1624" s="34" t="s">
        <v>5541</v>
      </c>
      <c r="E1624" s="34" t="s">
        <v>5549</v>
      </c>
      <c r="F1624" s="42">
        <v>2</v>
      </c>
      <c r="G1624" s="42" t="s">
        <v>394</v>
      </c>
      <c r="H1624" s="136"/>
      <c r="I1624" s="78"/>
      <c r="J1624" s="39"/>
      <c r="K1624" s="39" t="s">
        <v>120</v>
      </c>
      <c r="L1624" s="39">
        <v>5</v>
      </c>
      <c r="M1624" s="151">
        <v>207</v>
      </c>
      <c r="N1624" s="154">
        <v>180</v>
      </c>
      <c r="O1624" s="32"/>
      <c r="P1624" s="154">
        <f t="shared" si="93"/>
        <v>0</v>
      </c>
      <c r="Q1624" s="55" t="s">
        <v>24</v>
      </c>
      <c r="R1624" s="56">
        <f t="shared" si="92"/>
        <v>0</v>
      </c>
      <c r="AH1624" s="179" t="s">
        <v>5529</v>
      </c>
    </row>
    <row r="1625" spans="2:34" ht="14.45" customHeight="1">
      <c r="B1625" s="33" t="s">
        <v>4908</v>
      </c>
      <c r="C1625" s="49" t="s">
        <v>59</v>
      </c>
      <c r="D1625" s="34" t="s">
        <v>3386</v>
      </c>
      <c r="E1625" s="34" t="s">
        <v>3387</v>
      </c>
      <c r="F1625" s="42">
        <v>2</v>
      </c>
      <c r="G1625" s="73" t="s">
        <v>394</v>
      </c>
      <c r="H1625" s="136"/>
      <c r="I1625" s="77"/>
      <c r="J1625" s="42"/>
      <c r="K1625" s="42" t="s">
        <v>120</v>
      </c>
      <c r="L1625" s="39">
        <v>5</v>
      </c>
      <c r="M1625" s="151">
        <v>332</v>
      </c>
      <c r="N1625" s="154">
        <f t="shared" ref="N1625:N1644" si="95">IF($N$4="в кассу предприятия",M1625,IF($N$4="на счет ООО (КФХ)",M1625*1.075,"-"))</f>
        <v>332</v>
      </c>
      <c r="O1625" s="32"/>
      <c r="P1625" s="154">
        <f t="shared" si="93"/>
        <v>0</v>
      </c>
      <c r="Q1625" s="6" t="s">
        <v>24</v>
      </c>
      <c r="R1625" s="7">
        <f t="shared" si="92"/>
        <v>0</v>
      </c>
      <c r="S1625" s="8"/>
      <c r="T1625" s="8"/>
      <c r="AB1625" s="37"/>
      <c r="AC1625" s="1"/>
      <c r="AD1625" s="1"/>
      <c r="AH1625" s="179" t="s">
        <v>3385</v>
      </c>
    </row>
    <row r="1626" spans="2:34" s="47" customFormat="1" ht="14.45" customHeight="1">
      <c r="B1626" s="33" t="s">
        <v>4909</v>
      </c>
      <c r="C1626" s="49"/>
      <c r="D1626" s="34" t="s">
        <v>3389</v>
      </c>
      <c r="E1626" s="34" t="s">
        <v>3390</v>
      </c>
      <c r="F1626" s="42">
        <v>5</v>
      </c>
      <c r="G1626" s="42" t="s">
        <v>65</v>
      </c>
      <c r="H1626" s="136"/>
      <c r="I1626" s="131"/>
      <c r="J1626" s="57"/>
      <c r="K1626" s="42" t="s">
        <v>120</v>
      </c>
      <c r="L1626" s="39">
        <v>5</v>
      </c>
      <c r="M1626" s="151">
        <v>249</v>
      </c>
      <c r="N1626" s="154">
        <f t="shared" si="95"/>
        <v>249</v>
      </c>
      <c r="O1626" s="32"/>
      <c r="P1626" s="154">
        <f t="shared" si="93"/>
        <v>0</v>
      </c>
      <c r="Q1626" s="55" t="s">
        <v>24</v>
      </c>
      <c r="R1626" s="56">
        <f t="shared" si="92"/>
        <v>0</v>
      </c>
      <c r="AH1626" s="179" t="s">
        <v>3388</v>
      </c>
    </row>
    <row r="1627" spans="2:34" s="47" customFormat="1" ht="14.45" customHeight="1">
      <c r="B1627" s="33" t="s">
        <v>4910</v>
      </c>
      <c r="C1627" s="49" t="s">
        <v>59</v>
      </c>
      <c r="D1627" s="34" t="s">
        <v>3392</v>
      </c>
      <c r="E1627" s="34" t="s">
        <v>3393</v>
      </c>
      <c r="F1627" s="42">
        <v>5</v>
      </c>
      <c r="G1627" s="42" t="s">
        <v>65</v>
      </c>
      <c r="H1627" s="136"/>
      <c r="I1627" s="77"/>
      <c r="J1627" s="42"/>
      <c r="K1627" s="42" t="s">
        <v>120</v>
      </c>
      <c r="L1627" s="39">
        <v>5</v>
      </c>
      <c r="M1627" s="151">
        <v>199</v>
      </c>
      <c r="N1627" s="154">
        <f t="shared" si="95"/>
        <v>199</v>
      </c>
      <c r="O1627" s="32"/>
      <c r="P1627" s="154">
        <f t="shared" si="93"/>
        <v>0</v>
      </c>
      <c r="Q1627" s="55" t="s">
        <v>24</v>
      </c>
      <c r="R1627" s="56">
        <f t="shared" si="92"/>
        <v>0</v>
      </c>
      <c r="AH1627" s="179" t="s">
        <v>3391</v>
      </c>
    </row>
    <row r="1628" spans="2:34" ht="14.45" customHeight="1">
      <c r="B1628" s="33" t="s">
        <v>4911</v>
      </c>
      <c r="C1628" s="49"/>
      <c r="D1628" s="34" t="s">
        <v>3395</v>
      </c>
      <c r="E1628" s="34" t="s">
        <v>3396</v>
      </c>
      <c r="F1628" s="42">
        <v>5</v>
      </c>
      <c r="G1628" s="42" t="s">
        <v>65</v>
      </c>
      <c r="H1628" s="136"/>
      <c r="I1628" s="100"/>
      <c r="J1628" s="50"/>
      <c r="K1628" s="42" t="s">
        <v>120</v>
      </c>
      <c r="L1628" s="39">
        <v>5</v>
      </c>
      <c r="M1628" s="151">
        <v>199</v>
      </c>
      <c r="N1628" s="154">
        <f t="shared" si="95"/>
        <v>199</v>
      </c>
      <c r="O1628" s="32"/>
      <c r="P1628" s="154">
        <f t="shared" si="93"/>
        <v>0</v>
      </c>
      <c r="Q1628" s="6" t="s">
        <v>24</v>
      </c>
      <c r="R1628" s="7">
        <f t="shared" si="92"/>
        <v>0</v>
      </c>
      <c r="S1628" s="8"/>
      <c r="T1628" s="8"/>
      <c r="AB1628" s="37"/>
      <c r="AC1628" s="1"/>
      <c r="AD1628" s="1"/>
      <c r="AH1628" s="179" t="s">
        <v>3394</v>
      </c>
    </row>
    <row r="1629" spans="2:34" ht="14.45" customHeight="1">
      <c r="B1629" s="33" t="s">
        <v>4912</v>
      </c>
      <c r="C1629" s="49"/>
      <c r="D1629" s="34" t="s">
        <v>3398</v>
      </c>
      <c r="E1629" s="34" t="s">
        <v>3399</v>
      </c>
      <c r="F1629" s="42">
        <v>5</v>
      </c>
      <c r="G1629" s="42" t="s">
        <v>65</v>
      </c>
      <c r="H1629" s="136"/>
      <c r="I1629" s="77"/>
      <c r="J1629" s="42"/>
      <c r="K1629" s="42" t="s">
        <v>120</v>
      </c>
      <c r="L1629" s="39">
        <v>5</v>
      </c>
      <c r="M1629" s="151">
        <v>199</v>
      </c>
      <c r="N1629" s="154">
        <f t="shared" si="95"/>
        <v>199</v>
      </c>
      <c r="O1629" s="32"/>
      <c r="P1629" s="154">
        <f t="shared" si="93"/>
        <v>0</v>
      </c>
      <c r="Q1629" s="6" t="s">
        <v>24</v>
      </c>
      <c r="R1629" s="7">
        <f t="shared" si="92"/>
        <v>0</v>
      </c>
      <c r="S1629" s="8"/>
      <c r="T1629" s="8"/>
      <c r="AB1629" s="37"/>
      <c r="AC1629" s="1"/>
      <c r="AD1629" s="1"/>
      <c r="AH1629" s="179" t="s">
        <v>3397</v>
      </c>
    </row>
    <row r="1630" spans="2:34" s="47" customFormat="1" ht="14.45" customHeight="1">
      <c r="B1630" s="33" t="s">
        <v>4913</v>
      </c>
      <c r="C1630" s="49" t="s">
        <v>59</v>
      </c>
      <c r="D1630" s="34" t="s">
        <v>3401</v>
      </c>
      <c r="E1630" s="34" t="s">
        <v>3402</v>
      </c>
      <c r="F1630" s="42">
        <v>5</v>
      </c>
      <c r="G1630" s="42" t="s">
        <v>65</v>
      </c>
      <c r="H1630" s="136"/>
      <c r="I1630" s="100"/>
      <c r="J1630" s="50"/>
      <c r="K1630" s="42" t="s">
        <v>120</v>
      </c>
      <c r="L1630" s="39">
        <v>5</v>
      </c>
      <c r="M1630" s="151">
        <v>199</v>
      </c>
      <c r="N1630" s="154">
        <f t="shared" si="95"/>
        <v>199</v>
      </c>
      <c r="O1630" s="32"/>
      <c r="P1630" s="154">
        <f t="shared" si="93"/>
        <v>0</v>
      </c>
      <c r="Q1630" s="55" t="s">
        <v>24</v>
      </c>
      <c r="R1630" s="56">
        <f t="shared" si="92"/>
        <v>0</v>
      </c>
      <c r="AH1630" s="179" t="s">
        <v>3400</v>
      </c>
    </row>
    <row r="1631" spans="2:34" ht="14.45" customHeight="1">
      <c r="B1631" s="33" t="s">
        <v>4914</v>
      </c>
      <c r="C1631" s="45"/>
      <c r="D1631" s="34" t="s">
        <v>3404</v>
      </c>
      <c r="E1631" s="34" t="s">
        <v>3405</v>
      </c>
      <c r="F1631" s="42">
        <v>5</v>
      </c>
      <c r="G1631" s="42" t="s">
        <v>65</v>
      </c>
      <c r="H1631" s="136"/>
      <c r="I1631" s="100"/>
      <c r="J1631" s="50"/>
      <c r="K1631" s="42" t="s">
        <v>120</v>
      </c>
      <c r="L1631" s="39">
        <v>5</v>
      </c>
      <c r="M1631" s="151">
        <v>212</v>
      </c>
      <c r="N1631" s="154">
        <f t="shared" si="95"/>
        <v>212</v>
      </c>
      <c r="O1631" s="32"/>
      <c r="P1631" s="154">
        <f t="shared" si="93"/>
        <v>0</v>
      </c>
      <c r="Q1631" s="6" t="s">
        <v>24</v>
      </c>
      <c r="R1631" s="7">
        <f t="shared" si="92"/>
        <v>0</v>
      </c>
      <c r="S1631" s="8"/>
      <c r="T1631" s="8"/>
      <c r="AB1631" s="37"/>
      <c r="AC1631" s="1"/>
      <c r="AD1631" s="1"/>
      <c r="AH1631" s="179" t="s">
        <v>3403</v>
      </c>
    </row>
    <row r="1632" spans="2:34" s="47" customFormat="1" ht="14.45" customHeight="1">
      <c r="B1632" s="33" t="s">
        <v>4915</v>
      </c>
      <c r="C1632" s="40"/>
      <c r="D1632" s="41" t="s">
        <v>3407</v>
      </c>
      <c r="E1632" s="41" t="s">
        <v>3408</v>
      </c>
      <c r="F1632" s="42">
        <v>5</v>
      </c>
      <c r="G1632" s="42" t="s">
        <v>65</v>
      </c>
      <c r="H1632" s="136"/>
      <c r="I1632" s="78"/>
      <c r="J1632" s="39"/>
      <c r="K1632" s="39" t="s">
        <v>120</v>
      </c>
      <c r="L1632" s="39">
        <v>5</v>
      </c>
      <c r="M1632" s="151">
        <v>197</v>
      </c>
      <c r="N1632" s="154">
        <f t="shared" si="95"/>
        <v>197</v>
      </c>
      <c r="O1632" s="32"/>
      <c r="P1632" s="154">
        <f t="shared" si="93"/>
        <v>0</v>
      </c>
      <c r="Q1632" s="55" t="s">
        <v>24</v>
      </c>
      <c r="R1632" s="56">
        <f t="shared" si="92"/>
        <v>0</v>
      </c>
      <c r="AH1632" s="179" t="s">
        <v>3406</v>
      </c>
    </row>
    <row r="1633" spans="2:34" ht="14.45" customHeight="1">
      <c r="B1633" s="33" t="s">
        <v>4916</v>
      </c>
      <c r="C1633" s="49"/>
      <c r="D1633" s="34" t="s">
        <v>3410</v>
      </c>
      <c r="E1633" s="34" t="s">
        <v>3411</v>
      </c>
      <c r="F1633" s="42">
        <v>5</v>
      </c>
      <c r="G1633" s="42" t="s">
        <v>65</v>
      </c>
      <c r="H1633" s="136"/>
      <c r="I1633" s="77"/>
      <c r="J1633" s="42"/>
      <c r="K1633" s="42" t="s">
        <v>120</v>
      </c>
      <c r="L1633" s="39">
        <v>5</v>
      </c>
      <c r="M1633" s="151">
        <v>153</v>
      </c>
      <c r="N1633" s="154">
        <f t="shared" si="95"/>
        <v>153</v>
      </c>
      <c r="O1633" s="32"/>
      <c r="P1633" s="154">
        <f t="shared" si="93"/>
        <v>0</v>
      </c>
      <c r="Q1633" s="26" t="s">
        <v>36</v>
      </c>
      <c r="R1633" s="26"/>
      <c r="S1633" s="8"/>
      <c r="T1633" s="8"/>
      <c r="AB1633" s="37"/>
      <c r="AC1633" s="1"/>
      <c r="AD1633" s="1"/>
      <c r="AH1633" s="179" t="s">
        <v>3409</v>
      </c>
    </row>
    <row r="1634" spans="2:34" s="47" customFormat="1" ht="14.45" customHeight="1">
      <c r="B1634" s="33" t="s">
        <v>4917</v>
      </c>
      <c r="C1634" s="40"/>
      <c r="D1634" s="41" t="s">
        <v>3413</v>
      </c>
      <c r="E1634" s="41" t="s">
        <v>3414</v>
      </c>
      <c r="F1634" s="33">
        <v>7</v>
      </c>
      <c r="G1634" s="39" t="s">
        <v>33</v>
      </c>
      <c r="H1634" s="136"/>
      <c r="I1634" s="78"/>
      <c r="J1634" s="39"/>
      <c r="K1634" s="39" t="s">
        <v>120</v>
      </c>
      <c r="L1634" s="39">
        <v>5</v>
      </c>
      <c r="M1634" s="151">
        <v>197</v>
      </c>
      <c r="N1634" s="154">
        <f t="shared" si="95"/>
        <v>197</v>
      </c>
      <c r="O1634" s="32"/>
      <c r="P1634" s="154">
        <f t="shared" si="93"/>
        <v>0</v>
      </c>
      <c r="Q1634" s="55" t="s">
        <v>24</v>
      </c>
      <c r="R1634" s="56">
        <f t="shared" ref="R1634:R1640" si="96">O1634*M1634</f>
        <v>0</v>
      </c>
      <c r="AH1634" s="179" t="s">
        <v>3412</v>
      </c>
    </row>
    <row r="1635" spans="2:34" s="5" customFormat="1" ht="14.45" customHeight="1">
      <c r="B1635" s="33" t="s">
        <v>4918</v>
      </c>
      <c r="C1635" s="40"/>
      <c r="D1635" s="41" t="s">
        <v>3416</v>
      </c>
      <c r="E1635" s="41" t="s">
        <v>3417</v>
      </c>
      <c r="F1635" s="42">
        <v>2</v>
      </c>
      <c r="G1635" s="39" t="s">
        <v>394</v>
      </c>
      <c r="H1635" s="136"/>
      <c r="I1635" s="78"/>
      <c r="J1635" s="39"/>
      <c r="K1635" s="39" t="s">
        <v>120</v>
      </c>
      <c r="L1635" s="39">
        <v>5</v>
      </c>
      <c r="M1635" s="151">
        <v>137</v>
      </c>
      <c r="N1635" s="154">
        <f t="shared" si="95"/>
        <v>137</v>
      </c>
      <c r="O1635" s="32"/>
      <c r="P1635" s="154">
        <f t="shared" si="93"/>
        <v>0</v>
      </c>
      <c r="Q1635" s="68" t="s">
        <v>24</v>
      </c>
      <c r="R1635" s="69">
        <f t="shared" si="96"/>
        <v>0</v>
      </c>
      <c r="AH1635" s="179" t="s">
        <v>3415</v>
      </c>
    </row>
    <row r="1636" spans="2:34" s="47" customFormat="1" ht="28.9" customHeight="1">
      <c r="B1636" s="33" t="s">
        <v>4919</v>
      </c>
      <c r="C1636" s="40"/>
      <c r="D1636" s="41" t="s">
        <v>3419</v>
      </c>
      <c r="E1636" s="41" t="s">
        <v>3420</v>
      </c>
      <c r="F1636" s="33">
        <v>7</v>
      </c>
      <c r="G1636" s="39" t="s">
        <v>33</v>
      </c>
      <c r="H1636" s="136"/>
      <c r="I1636" s="78"/>
      <c r="J1636" s="39"/>
      <c r="K1636" s="39" t="s">
        <v>120</v>
      </c>
      <c r="L1636" s="39">
        <v>5</v>
      </c>
      <c r="M1636" s="151">
        <v>224</v>
      </c>
      <c r="N1636" s="154">
        <f t="shared" si="95"/>
        <v>224</v>
      </c>
      <c r="O1636" s="32"/>
      <c r="P1636" s="154">
        <f t="shared" si="93"/>
        <v>0</v>
      </c>
      <c r="Q1636" s="55" t="s">
        <v>24</v>
      </c>
      <c r="R1636" s="56">
        <f t="shared" si="96"/>
        <v>0</v>
      </c>
      <c r="AH1636" s="179" t="s">
        <v>3418</v>
      </c>
    </row>
    <row r="1637" spans="2:34" s="47" customFormat="1" ht="14.45" customHeight="1">
      <c r="B1637" s="33" t="s">
        <v>4919</v>
      </c>
      <c r="C1637" s="40"/>
      <c r="D1637" s="41" t="s">
        <v>3419</v>
      </c>
      <c r="E1637" s="41" t="s">
        <v>3420</v>
      </c>
      <c r="F1637" s="33">
        <v>7</v>
      </c>
      <c r="G1637" s="39" t="s">
        <v>33</v>
      </c>
      <c r="H1637" s="136"/>
      <c r="I1637" s="78"/>
      <c r="J1637" s="39"/>
      <c r="K1637" s="39" t="s">
        <v>120</v>
      </c>
      <c r="L1637" s="39">
        <v>5</v>
      </c>
      <c r="M1637" s="151">
        <v>224</v>
      </c>
      <c r="N1637" s="154">
        <f t="shared" si="95"/>
        <v>224</v>
      </c>
      <c r="O1637" s="32"/>
      <c r="P1637" s="154">
        <f t="shared" si="93"/>
        <v>0</v>
      </c>
      <c r="Q1637" s="55" t="s">
        <v>24</v>
      </c>
      <c r="R1637" s="56">
        <f t="shared" si="96"/>
        <v>0</v>
      </c>
      <c r="AH1637" s="179" t="s">
        <v>3418</v>
      </c>
    </row>
    <row r="1638" spans="2:34" s="47" customFormat="1" ht="14.45" customHeight="1">
      <c r="B1638" s="33" t="s">
        <v>4920</v>
      </c>
      <c r="C1638" s="40"/>
      <c r="D1638" s="41" t="s">
        <v>3422</v>
      </c>
      <c r="E1638" s="41" t="s">
        <v>3423</v>
      </c>
      <c r="F1638" s="33">
        <v>7</v>
      </c>
      <c r="G1638" s="39" t="s">
        <v>33</v>
      </c>
      <c r="H1638" s="136"/>
      <c r="I1638" s="78"/>
      <c r="J1638" s="39"/>
      <c r="K1638" s="39" t="s">
        <v>120</v>
      </c>
      <c r="L1638" s="39">
        <v>5</v>
      </c>
      <c r="M1638" s="151">
        <v>199</v>
      </c>
      <c r="N1638" s="154">
        <f t="shared" si="95"/>
        <v>199</v>
      </c>
      <c r="O1638" s="32"/>
      <c r="P1638" s="154">
        <f t="shared" si="93"/>
        <v>0</v>
      </c>
      <c r="Q1638" s="55" t="s">
        <v>24</v>
      </c>
      <c r="R1638" s="56">
        <f t="shared" si="96"/>
        <v>0</v>
      </c>
      <c r="AH1638" s="179" t="s">
        <v>3421</v>
      </c>
    </row>
    <row r="1639" spans="2:34" s="47" customFormat="1" ht="14.45" customHeight="1">
      <c r="B1639" s="33" t="s">
        <v>4921</v>
      </c>
      <c r="C1639" s="45"/>
      <c r="D1639" s="34" t="s">
        <v>3425</v>
      </c>
      <c r="E1639" s="34" t="s">
        <v>3426</v>
      </c>
      <c r="F1639" s="33">
        <v>7</v>
      </c>
      <c r="G1639" s="42" t="s">
        <v>33</v>
      </c>
      <c r="H1639" s="136"/>
      <c r="I1639" s="100"/>
      <c r="J1639" s="50"/>
      <c r="K1639" s="42" t="s">
        <v>120</v>
      </c>
      <c r="L1639" s="39">
        <v>5</v>
      </c>
      <c r="M1639" s="151">
        <v>224</v>
      </c>
      <c r="N1639" s="154">
        <f t="shared" si="95"/>
        <v>224</v>
      </c>
      <c r="O1639" s="32"/>
      <c r="P1639" s="154">
        <f t="shared" si="93"/>
        <v>0</v>
      </c>
      <c r="Q1639" s="55" t="s">
        <v>24</v>
      </c>
      <c r="R1639" s="56">
        <f t="shared" si="96"/>
        <v>0</v>
      </c>
      <c r="AH1639" s="179" t="s">
        <v>3424</v>
      </c>
    </row>
    <row r="1640" spans="2:34" ht="14.45" customHeight="1">
      <c r="B1640" s="33" t="s">
        <v>4922</v>
      </c>
      <c r="C1640" s="49"/>
      <c r="D1640" s="34" t="s">
        <v>3428</v>
      </c>
      <c r="E1640" s="34" t="s">
        <v>3429</v>
      </c>
      <c r="F1640" s="33">
        <v>7</v>
      </c>
      <c r="G1640" s="42" t="s">
        <v>33</v>
      </c>
      <c r="H1640" s="136"/>
      <c r="I1640" s="100"/>
      <c r="J1640" s="50"/>
      <c r="K1640" s="42" t="s">
        <v>120</v>
      </c>
      <c r="L1640" s="39">
        <v>5</v>
      </c>
      <c r="M1640" s="151">
        <v>199</v>
      </c>
      <c r="N1640" s="154">
        <f t="shared" si="95"/>
        <v>199</v>
      </c>
      <c r="O1640" s="32"/>
      <c r="P1640" s="154">
        <f t="shared" si="93"/>
        <v>0</v>
      </c>
      <c r="Q1640" s="6" t="s">
        <v>24</v>
      </c>
      <c r="R1640" s="7">
        <f t="shared" si="96"/>
        <v>0</v>
      </c>
      <c r="S1640" s="8"/>
      <c r="T1640" s="8"/>
      <c r="AB1640" s="37"/>
      <c r="AC1640" s="1"/>
      <c r="AD1640" s="1"/>
      <c r="AH1640" s="179" t="s">
        <v>3427</v>
      </c>
    </row>
    <row r="1641" spans="2:34" ht="14.45" customHeight="1">
      <c r="B1641" s="33" t="s">
        <v>4923</v>
      </c>
      <c r="C1641" s="40"/>
      <c r="D1641" s="41" t="s">
        <v>3431</v>
      </c>
      <c r="E1641" s="41" t="s">
        <v>3432</v>
      </c>
      <c r="F1641" s="33">
        <v>7</v>
      </c>
      <c r="G1641" s="39" t="s">
        <v>33</v>
      </c>
      <c r="H1641" s="136"/>
      <c r="I1641" s="78"/>
      <c r="J1641" s="39"/>
      <c r="K1641" s="39" t="s">
        <v>120</v>
      </c>
      <c r="L1641" s="39">
        <v>5</v>
      </c>
      <c r="M1641" s="151">
        <v>207</v>
      </c>
      <c r="N1641" s="154">
        <f t="shared" si="95"/>
        <v>207</v>
      </c>
      <c r="O1641" s="32"/>
      <c r="P1641" s="154">
        <f t="shared" si="93"/>
        <v>0</v>
      </c>
      <c r="Q1641" s="26" t="s">
        <v>36</v>
      </c>
      <c r="R1641" s="26"/>
      <c r="S1641" s="8"/>
      <c r="T1641" s="8"/>
      <c r="AB1641" s="37"/>
      <c r="AC1641" s="1"/>
      <c r="AD1641" s="1"/>
      <c r="AH1641" s="179" t="s">
        <v>3430</v>
      </c>
    </row>
    <row r="1642" spans="2:34" ht="14.45" customHeight="1">
      <c r="B1642" s="33" t="s">
        <v>4924</v>
      </c>
      <c r="C1642" s="40"/>
      <c r="D1642" s="41" t="s">
        <v>3434</v>
      </c>
      <c r="E1642" s="41" t="s">
        <v>3435</v>
      </c>
      <c r="F1642" s="33">
        <v>7</v>
      </c>
      <c r="G1642" s="39" t="s">
        <v>33</v>
      </c>
      <c r="H1642" s="136"/>
      <c r="I1642" s="78"/>
      <c r="J1642" s="39"/>
      <c r="K1642" s="39" t="s">
        <v>120</v>
      </c>
      <c r="L1642" s="39">
        <v>5</v>
      </c>
      <c r="M1642" s="151">
        <v>170</v>
      </c>
      <c r="N1642" s="154">
        <f t="shared" si="95"/>
        <v>170</v>
      </c>
      <c r="O1642" s="32"/>
      <c r="P1642" s="154">
        <f t="shared" si="93"/>
        <v>0</v>
      </c>
      <c r="Q1642" s="26" t="s">
        <v>36</v>
      </c>
      <c r="R1642" s="26"/>
      <c r="S1642" s="8"/>
      <c r="T1642" s="8"/>
      <c r="AB1642" s="37"/>
      <c r="AC1642" s="1"/>
      <c r="AD1642" s="1"/>
      <c r="AH1642" s="179" t="s">
        <v>3433</v>
      </c>
    </row>
    <row r="1643" spans="2:34" ht="14.45" customHeight="1">
      <c r="B1643" s="33" t="s">
        <v>4925</v>
      </c>
      <c r="C1643" s="49" t="s">
        <v>59</v>
      </c>
      <c r="D1643" s="34" t="s">
        <v>3437</v>
      </c>
      <c r="E1643" s="34" t="s">
        <v>3438</v>
      </c>
      <c r="F1643" s="33">
        <v>7</v>
      </c>
      <c r="G1643" s="42" t="s">
        <v>33</v>
      </c>
      <c r="H1643" s="136"/>
      <c r="I1643" s="77"/>
      <c r="J1643" s="42"/>
      <c r="K1643" s="42" t="s">
        <v>120</v>
      </c>
      <c r="L1643" s="39">
        <v>5</v>
      </c>
      <c r="M1643" s="151">
        <v>249</v>
      </c>
      <c r="N1643" s="154">
        <f t="shared" si="95"/>
        <v>249</v>
      </c>
      <c r="O1643" s="32"/>
      <c r="P1643" s="154">
        <f t="shared" si="93"/>
        <v>0</v>
      </c>
      <c r="Q1643" s="26" t="s">
        <v>36</v>
      </c>
      <c r="R1643" s="26"/>
      <c r="S1643" s="8"/>
      <c r="T1643" s="8"/>
      <c r="AB1643" s="37"/>
      <c r="AC1643" s="1"/>
      <c r="AD1643" s="1"/>
      <c r="AH1643" s="179" t="s">
        <v>3436</v>
      </c>
    </row>
    <row r="1644" spans="2:34" ht="14.45" customHeight="1">
      <c r="B1644" s="33" t="s">
        <v>4926</v>
      </c>
      <c r="C1644" s="49"/>
      <c r="D1644" s="34" t="s">
        <v>3440</v>
      </c>
      <c r="E1644" s="34" t="s">
        <v>3441</v>
      </c>
      <c r="F1644" s="33">
        <v>7</v>
      </c>
      <c r="G1644" s="42" t="s">
        <v>33</v>
      </c>
      <c r="H1644" s="136"/>
      <c r="I1644" s="100"/>
      <c r="J1644" s="50"/>
      <c r="K1644" s="42" t="s">
        <v>120</v>
      </c>
      <c r="L1644" s="39">
        <v>5</v>
      </c>
      <c r="M1644" s="151">
        <v>249</v>
      </c>
      <c r="N1644" s="154">
        <f t="shared" si="95"/>
        <v>249</v>
      </c>
      <c r="O1644" s="32"/>
      <c r="P1644" s="154">
        <f t="shared" si="93"/>
        <v>0</v>
      </c>
      <c r="Q1644" s="6" t="s">
        <v>24</v>
      </c>
      <c r="R1644" s="7">
        <f t="shared" ref="R1644:R1675" si="97">O1644*M1644</f>
        <v>0</v>
      </c>
      <c r="S1644" s="8"/>
      <c r="T1644" s="8"/>
      <c r="AB1644" s="37"/>
      <c r="AC1644" s="1"/>
      <c r="AD1644" s="1"/>
      <c r="AH1644" s="179" t="s">
        <v>3439</v>
      </c>
    </row>
    <row r="1645" spans="2:34" ht="14.45" customHeight="1">
      <c r="B1645" s="33"/>
      <c r="C1645" s="40"/>
      <c r="D1645" s="34" t="s">
        <v>5542</v>
      </c>
      <c r="E1645" s="34" t="s">
        <v>5551</v>
      </c>
      <c r="F1645" s="42">
        <v>6</v>
      </c>
      <c r="G1645" s="42" t="s">
        <v>5267</v>
      </c>
      <c r="H1645" s="136"/>
      <c r="I1645" s="78"/>
      <c r="J1645" s="39"/>
      <c r="K1645" s="39" t="s">
        <v>120</v>
      </c>
      <c r="L1645" s="39">
        <v>5</v>
      </c>
      <c r="M1645" s="151">
        <v>199</v>
      </c>
      <c r="N1645" s="154">
        <v>192.82</v>
      </c>
      <c r="O1645" s="32"/>
      <c r="P1645" s="154">
        <f t="shared" si="93"/>
        <v>0</v>
      </c>
      <c r="Q1645" s="6" t="s">
        <v>24</v>
      </c>
      <c r="R1645" s="7">
        <f t="shared" si="97"/>
        <v>0</v>
      </c>
      <c r="S1645" s="8"/>
      <c r="T1645" s="8"/>
      <c r="AB1645" s="37"/>
      <c r="AC1645" s="1"/>
      <c r="AD1645" s="1"/>
      <c r="AH1645" s="179" t="s">
        <v>5530</v>
      </c>
    </row>
    <row r="1646" spans="2:34" ht="14.45" customHeight="1">
      <c r="B1646" s="33"/>
      <c r="C1646" s="45"/>
      <c r="D1646" s="88" t="s">
        <v>3443</v>
      </c>
      <c r="E1646" s="88" t="s">
        <v>3444</v>
      </c>
      <c r="F1646" s="33">
        <v>3</v>
      </c>
      <c r="G1646" s="44" t="s">
        <v>28</v>
      </c>
      <c r="H1646" s="136"/>
      <c r="I1646" s="100"/>
      <c r="J1646" s="50"/>
      <c r="K1646" s="42" t="s">
        <v>29</v>
      </c>
      <c r="L1646" s="39">
        <v>5</v>
      </c>
      <c r="M1646" s="150">
        <v>273.54796535793025</v>
      </c>
      <c r="N1646" s="154">
        <f t="shared" ref="N1646:N1677" si="98">IF($N$4="в кассу предприятия",M1646,IF($N$4="на счет ООО (КФХ)",M1646*1.075,"-"))</f>
        <v>273.54796535793025</v>
      </c>
      <c r="O1646" s="32"/>
      <c r="P1646" s="154">
        <f t="shared" si="93"/>
        <v>0</v>
      </c>
      <c r="Q1646" s="6" t="s">
        <v>24</v>
      </c>
      <c r="R1646" s="7">
        <f t="shared" si="97"/>
        <v>0</v>
      </c>
      <c r="S1646" s="8"/>
      <c r="T1646" s="8"/>
      <c r="AB1646" s="37"/>
      <c r="AC1646" s="1"/>
      <c r="AD1646" s="1"/>
      <c r="AH1646" s="179" t="s">
        <v>3442</v>
      </c>
    </row>
    <row r="1647" spans="2:34" s="47" customFormat="1" ht="14.45" customHeight="1">
      <c r="B1647" s="33" t="s">
        <v>4927</v>
      </c>
      <c r="C1647" s="49"/>
      <c r="D1647" s="34" t="s">
        <v>3446</v>
      </c>
      <c r="E1647" s="34" t="s">
        <v>3447</v>
      </c>
      <c r="F1647" s="42">
        <v>5</v>
      </c>
      <c r="G1647" s="42" t="s">
        <v>65</v>
      </c>
      <c r="H1647" s="136"/>
      <c r="I1647" s="77"/>
      <c r="J1647" s="42"/>
      <c r="K1647" s="42" t="s">
        <v>120</v>
      </c>
      <c r="L1647" s="39">
        <v>5</v>
      </c>
      <c r="M1647" s="151">
        <v>199</v>
      </c>
      <c r="N1647" s="154">
        <f t="shared" si="98"/>
        <v>199</v>
      </c>
      <c r="O1647" s="32"/>
      <c r="P1647" s="154">
        <f t="shared" si="93"/>
        <v>0</v>
      </c>
      <c r="Q1647" s="55" t="s">
        <v>24</v>
      </c>
      <c r="R1647" s="56">
        <f t="shared" si="97"/>
        <v>0</v>
      </c>
      <c r="AH1647" s="179" t="s">
        <v>3445</v>
      </c>
    </row>
    <row r="1648" spans="2:34" s="47" customFormat="1" ht="14.45" customHeight="1">
      <c r="B1648" s="33" t="s">
        <v>4928</v>
      </c>
      <c r="C1648" s="49"/>
      <c r="D1648" s="34" t="s">
        <v>3449</v>
      </c>
      <c r="E1648" s="34" t="s">
        <v>3450</v>
      </c>
      <c r="F1648" s="42">
        <v>5</v>
      </c>
      <c r="G1648" s="42" t="s">
        <v>65</v>
      </c>
      <c r="H1648" s="136"/>
      <c r="I1648" s="100"/>
      <c r="J1648" s="50"/>
      <c r="K1648" s="42" t="s">
        <v>120</v>
      </c>
      <c r="L1648" s="39">
        <v>5</v>
      </c>
      <c r="M1648" s="151">
        <v>199</v>
      </c>
      <c r="N1648" s="154">
        <f t="shared" si="98"/>
        <v>199</v>
      </c>
      <c r="O1648" s="32"/>
      <c r="P1648" s="154">
        <f t="shared" si="93"/>
        <v>0</v>
      </c>
      <c r="Q1648" s="55" t="s">
        <v>24</v>
      </c>
      <c r="R1648" s="56">
        <f t="shared" si="97"/>
        <v>0</v>
      </c>
      <c r="AH1648" s="179" t="s">
        <v>3448</v>
      </c>
    </row>
    <row r="1649" spans="2:34" ht="14.45" customHeight="1">
      <c r="B1649" s="33"/>
      <c r="C1649" s="45"/>
      <c r="D1649" s="34" t="s">
        <v>3452</v>
      </c>
      <c r="E1649" s="34" t="s">
        <v>3453</v>
      </c>
      <c r="F1649" s="42">
        <v>5</v>
      </c>
      <c r="G1649" s="42" t="s">
        <v>65</v>
      </c>
      <c r="H1649" s="136"/>
      <c r="I1649" s="77"/>
      <c r="J1649" s="42"/>
      <c r="K1649" s="42" t="s">
        <v>120</v>
      </c>
      <c r="L1649" s="39">
        <v>5</v>
      </c>
      <c r="M1649" s="151">
        <v>242</v>
      </c>
      <c r="N1649" s="154">
        <f t="shared" si="98"/>
        <v>242</v>
      </c>
      <c r="O1649" s="32"/>
      <c r="P1649" s="154">
        <f t="shared" si="93"/>
        <v>0</v>
      </c>
      <c r="Q1649" s="6" t="s">
        <v>24</v>
      </c>
      <c r="R1649" s="7">
        <f t="shared" si="97"/>
        <v>0</v>
      </c>
      <c r="S1649" s="8"/>
      <c r="T1649" s="8"/>
      <c r="AB1649" s="37"/>
      <c r="AC1649" s="1"/>
      <c r="AD1649" s="1"/>
      <c r="AH1649" s="179" t="s">
        <v>3451</v>
      </c>
    </row>
    <row r="1650" spans="2:34" ht="14.45" customHeight="1">
      <c r="B1650" s="33" t="s">
        <v>4929</v>
      </c>
      <c r="C1650" s="49"/>
      <c r="D1650" s="34" t="s">
        <v>3455</v>
      </c>
      <c r="E1650" s="34" t="s">
        <v>3456</v>
      </c>
      <c r="F1650" s="42">
        <v>2</v>
      </c>
      <c r="G1650" s="73" t="s">
        <v>394</v>
      </c>
      <c r="H1650" s="136"/>
      <c r="I1650" s="100"/>
      <c r="J1650" s="50"/>
      <c r="K1650" s="42" t="s">
        <v>120</v>
      </c>
      <c r="L1650" s="39">
        <v>5</v>
      </c>
      <c r="M1650" s="151">
        <v>165</v>
      </c>
      <c r="N1650" s="154">
        <f t="shared" si="98"/>
        <v>165</v>
      </c>
      <c r="O1650" s="32"/>
      <c r="P1650" s="154">
        <f t="shared" si="93"/>
        <v>0</v>
      </c>
      <c r="Q1650" s="6" t="s">
        <v>24</v>
      </c>
      <c r="R1650" s="7">
        <f t="shared" si="97"/>
        <v>0</v>
      </c>
      <c r="S1650" s="8"/>
      <c r="T1650" s="8"/>
      <c r="AB1650" s="37"/>
      <c r="AC1650" s="1"/>
      <c r="AD1650" s="1"/>
      <c r="AH1650" s="179" t="s">
        <v>3454</v>
      </c>
    </row>
    <row r="1651" spans="2:34" ht="14.45" customHeight="1">
      <c r="B1651" s="33"/>
      <c r="C1651" s="45"/>
      <c r="D1651" s="41" t="s">
        <v>3458</v>
      </c>
      <c r="E1651" s="41" t="s">
        <v>3459</v>
      </c>
      <c r="F1651" s="42">
        <v>5</v>
      </c>
      <c r="G1651" s="42" t="s">
        <v>65</v>
      </c>
      <c r="H1651" s="136"/>
      <c r="I1651" s="77"/>
      <c r="J1651" s="38"/>
      <c r="K1651" s="42" t="s">
        <v>35</v>
      </c>
      <c r="L1651" s="39">
        <v>5</v>
      </c>
      <c r="M1651" s="150">
        <v>709.50000000000011</v>
      </c>
      <c r="N1651" s="154">
        <f t="shared" si="98"/>
        <v>709.50000000000011</v>
      </c>
      <c r="O1651" s="32"/>
      <c r="P1651" s="154">
        <f t="shared" si="93"/>
        <v>0</v>
      </c>
      <c r="Q1651" s="6" t="s">
        <v>24</v>
      </c>
      <c r="R1651" s="7">
        <f t="shared" si="97"/>
        <v>0</v>
      </c>
      <c r="S1651" s="8"/>
      <c r="T1651" s="8"/>
      <c r="AB1651" s="37"/>
      <c r="AC1651" s="1"/>
      <c r="AD1651" s="1"/>
      <c r="AH1651" s="179" t="s">
        <v>3457</v>
      </c>
    </row>
    <row r="1652" spans="2:34" s="47" customFormat="1" ht="14.45" customHeight="1">
      <c r="B1652" s="33"/>
      <c r="C1652" s="41"/>
      <c r="D1652" s="41" t="s">
        <v>3461</v>
      </c>
      <c r="E1652" s="41" t="s">
        <v>3462</v>
      </c>
      <c r="F1652" s="42">
        <v>5</v>
      </c>
      <c r="G1652" s="42" t="s">
        <v>65</v>
      </c>
      <c r="H1652" s="39" t="s">
        <v>53</v>
      </c>
      <c r="I1652" s="77"/>
      <c r="J1652" s="42"/>
      <c r="K1652" s="42" t="s">
        <v>35</v>
      </c>
      <c r="L1652" s="39">
        <v>5</v>
      </c>
      <c r="M1652" s="150">
        <v>513</v>
      </c>
      <c r="N1652" s="154">
        <f t="shared" si="98"/>
        <v>513</v>
      </c>
      <c r="O1652" s="32"/>
      <c r="P1652" s="154">
        <f t="shared" si="93"/>
        <v>0</v>
      </c>
      <c r="Q1652" s="55" t="s">
        <v>24</v>
      </c>
      <c r="R1652" s="56">
        <f t="shared" si="97"/>
        <v>0</v>
      </c>
      <c r="AH1652" s="179" t="s">
        <v>3460</v>
      </c>
    </row>
    <row r="1653" spans="2:34" ht="14.45" customHeight="1">
      <c r="B1653" s="33" t="s">
        <v>4930</v>
      </c>
      <c r="C1653" s="45"/>
      <c r="D1653" s="88" t="s">
        <v>3464</v>
      </c>
      <c r="E1653" s="88" t="s">
        <v>3465</v>
      </c>
      <c r="F1653" s="33">
        <v>3</v>
      </c>
      <c r="G1653" s="44" t="s">
        <v>28</v>
      </c>
      <c r="H1653" s="136"/>
      <c r="I1653" s="76"/>
      <c r="J1653" s="51"/>
      <c r="K1653" s="42" t="s">
        <v>29</v>
      </c>
      <c r="L1653" s="39">
        <v>5</v>
      </c>
      <c r="M1653" s="150">
        <v>290.12672500587848</v>
      </c>
      <c r="N1653" s="154">
        <f t="shared" si="98"/>
        <v>290.12672500587848</v>
      </c>
      <c r="O1653" s="32"/>
      <c r="P1653" s="154">
        <f t="shared" si="93"/>
        <v>0</v>
      </c>
      <c r="Q1653" s="6" t="s">
        <v>24</v>
      </c>
      <c r="R1653" s="7">
        <f t="shared" si="97"/>
        <v>0</v>
      </c>
      <c r="S1653" s="8"/>
      <c r="T1653" s="8"/>
      <c r="AB1653" s="37"/>
      <c r="AC1653" s="1"/>
      <c r="AD1653" s="1"/>
      <c r="AH1653" s="179" t="s">
        <v>3463</v>
      </c>
    </row>
    <row r="1654" spans="2:34" ht="14.45" customHeight="1">
      <c r="B1654" s="33" t="s">
        <v>4931</v>
      </c>
      <c r="C1654" s="45"/>
      <c r="D1654" s="34" t="s">
        <v>3467</v>
      </c>
      <c r="E1654" s="34" t="s">
        <v>3468</v>
      </c>
      <c r="F1654" s="33">
        <v>7</v>
      </c>
      <c r="G1654" s="42" t="s">
        <v>33</v>
      </c>
      <c r="H1654" s="136"/>
      <c r="I1654" s="77"/>
      <c r="J1654" s="42"/>
      <c r="K1654" s="42" t="s">
        <v>120</v>
      </c>
      <c r="L1654" s="39">
        <v>5</v>
      </c>
      <c r="M1654" s="151">
        <v>140</v>
      </c>
      <c r="N1654" s="154">
        <f t="shared" si="98"/>
        <v>140</v>
      </c>
      <c r="O1654" s="32"/>
      <c r="P1654" s="154">
        <f t="shared" si="93"/>
        <v>0</v>
      </c>
      <c r="Q1654" s="6" t="s">
        <v>24</v>
      </c>
      <c r="R1654" s="7">
        <f t="shared" si="97"/>
        <v>0</v>
      </c>
      <c r="S1654" s="8"/>
      <c r="T1654" s="8"/>
      <c r="AB1654" s="37"/>
      <c r="AC1654" s="1"/>
      <c r="AD1654" s="1"/>
      <c r="AH1654" s="179" t="s">
        <v>3466</v>
      </c>
    </row>
    <row r="1655" spans="2:34" ht="14.45" customHeight="1">
      <c r="B1655" s="33" t="s">
        <v>4932</v>
      </c>
      <c r="C1655" s="40"/>
      <c r="D1655" s="41" t="s">
        <v>3470</v>
      </c>
      <c r="E1655" s="41" t="s">
        <v>3471</v>
      </c>
      <c r="F1655" s="42">
        <v>2</v>
      </c>
      <c r="G1655" s="39" t="s">
        <v>394</v>
      </c>
      <c r="H1655" s="136"/>
      <c r="I1655" s="78"/>
      <c r="J1655" s="39"/>
      <c r="K1655" s="39" t="s">
        <v>120</v>
      </c>
      <c r="L1655" s="39">
        <v>5</v>
      </c>
      <c r="M1655" s="151">
        <v>68</v>
      </c>
      <c r="N1655" s="154">
        <f t="shared" si="98"/>
        <v>68</v>
      </c>
      <c r="O1655" s="32"/>
      <c r="P1655" s="154">
        <f t="shared" si="93"/>
        <v>0</v>
      </c>
      <c r="Q1655" s="6" t="s">
        <v>24</v>
      </c>
      <c r="R1655" s="7">
        <f t="shared" si="97"/>
        <v>0</v>
      </c>
      <c r="S1655" s="8"/>
      <c r="T1655" s="8"/>
      <c r="AB1655" s="37"/>
      <c r="AC1655" s="1"/>
      <c r="AD1655" s="1"/>
      <c r="AH1655" s="179" t="s">
        <v>3469</v>
      </c>
    </row>
    <row r="1656" spans="2:34" s="47" customFormat="1" ht="14.45" customHeight="1">
      <c r="B1656" s="33" t="s">
        <v>4933</v>
      </c>
      <c r="C1656" s="40"/>
      <c r="D1656" s="41" t="s">
        <v>3473</v>
      </c>
      <c r="E1656" s="41" t="s">
        <v>3474</v>
      </c>
      <c r="F1656" s="42">
        <v>5</v>
      </c>
      <c r="G1656" s="42" t="s">
        <v>65</v>
      </c>
      <c r="H1656" s="136"/>
      <c r="I1656" s="78"/>
      <c r="J1656" s="39"/>
      <c r="K1656" s="39" t="s">
        <v>120</v>
      </c>
      <c r="L1656" s="39">
        <v>5</v>
      </c>
      <c r="M1656" s="151">
        <v>86</v>
      </c>
      <c r="N1656" s="154">
        <f t="shared" si="98"/>
        <v>86</v>
      </c>
      <c r="O1656" s="32"/>
      <c r="P1656" s="154">
        <f t="shared" si="93"/>
        <v>0</v>
      </c>
      <c r="Q1656" s="55" t="s">
        <v>24</v>
      </c>
      <c r="R1656" s="56">
        <f t="shared" si="97"/>
        <v>0</v>
      </c>
      <c r="AH1656" s="179" t="s">
        <v>3472</v>
      </c>
    </row>
    <row r="1657" spans="2:34" s="47" customFormat="1" ht="14.45" customHeight="1">
      <c r="B1657" s="33" t="s">
        <v>4934</v>
      </c>
      <c r="C1657" s="49"/>
      <c r="D1657" s="34" t="s">
        <v>3476</v>
      </c>
      <c r="E1657" s="34" t="s">
        <v>3477</v>
      </c>
      <c r="F1657" s="42">
        <v>5</v>
      </c>
      <c r="G1657" s="42" t="s">
        <v>65</v>
      </c>
      <c r="H1657" s="136"/>
      <c r="I1657" s="100"/>
      <c r="J1657" s="50"/>
      <c r="K1657" s="42" t="s">
        <v>120</v>
      </c>
      <c r="L1657" s="39">
        <v>5</v>
      </c>
      <c r="M1657" s="151">
        <v>156</v>
      </c>
      <c r="N1657" s="154">
        <f t="shared" si="98"/>
        <v>156</v>
      </c>
      <c r="O1657" s="32"/>
      <c r="P1657" s="154">
        <f t="shared" si="93"/>
        <v>0</v>
      </c>
      <c r="Q1657" s="55" t="s">
        <v>24</v>
      </c>
      <c r="R1657" s="56">
        <f t="shared" si="97"/>
        <v>0</v>
      </c>
      <c r="AH1657" s="179" t="s">
        <v>3475</v>
      </c>
    </row>
    <row r="1658" spans="2:34" s="47" customFormat="1" ht="14.45" customHeight="1">
      <c r="B1658" s="33" t="s">
        <v>4935</v>
      </c>
      <c r="C1658" s="49"/>
      <c r="D1658" s="34" t="s">
        <v>3476</v>
      </c>
      <c r="E1658" s="34" t="s">
        <v>3479</v>
      </c>
      <c r="F1658" s="33">
        <v>7</v>
      </c>
      <c r="G1658" s="42" t="s">
        <v>33</v>
      </c>
      <c r="H1658" s="136"/>
      <c r="I1658" s="77"/>
      <c r="J1658" s="42"/>
      <c r="K1658" s="42" t="s">
        <v>120</v>
      </c>
      <c r="L1658" s="39">
        <v>5</v>
      </c>
      <c r="M1658" s="151">
        <v>165</v>
      </c>
      <c r="N1658" s="154">
        <f t="shared" si="98"/>
        <v>165</v>
      </c>
      <c r="O1658" s="32"/>
      <c r="P1658" s="154">
        <f t="shared" si="93"/>
        <v>0</v>
      </c>
      <c r="Q1658" s="55" t="s">
        <v>24</v>
      </c>
      <c r="R1658" s="56">
        <f t="shared" si="97"/>
        <v>0</v>
      </c>
      <c r="AH1658" s="179" t="s">
        <v>3478</v>
      </c>
    </row>
    <row r="1659" spans="2:34" s="47" customFormat="1" ht="14.45" customHeight="1">
      <c r="B1659" s="33" t="s">
        <v>4936</v>
      </c>
      <c r="C1659" s="49"/>
      <c r="D1659" s="34" t="s">
        <v>3481</v>
      </c>
      <c r="E1659" s="34" t="s">
        <v>3482</v>
      </c>
      <c r="F1659" s="42">
        <v>5</v>
      </c>
      <c r="G1659" s="42" t="s">
        <v>65</v>
      </c>
      <c r="H1659" s="136"/>
      <c r="I1659" s="77"/>
      <c r="J1659" s="42"/>
      <c r="K1659" s="42" t="s">
        <v>120</v>
      </c>
      <c r="L1659" s="39">
        <v>5</v>
      </c>
      <c r="M1659" s="151">
        <v>221</v>
      </c>
      <c r="N1659" s="154">
        <f t="shared" si="98"/>
        <v>221</v>
      </c>
      <c r="O1659" s="32"/>
      <c r="P1659" s="154">
        <f t="shared" si="93"/>
        <v>0</v>
      </c>
      <c r="Q1659" s="55" t="s">
        <v>24</v>
      </c>
      <c r="R1659" s="56">
        <f t="shared" si="97"/>
        <v>0</v>
      </c>
      <c r="AH1659" s="179" t="s">
        <v>3480</v>
      </c>
    </row>
    <row r="1660" spans="2:34" ht="14.45" customHeight="1">
      <c r="B1660" s="33" t="s">
        <v>4937</v>
      </c>
      <c r="C1660" s="49"/>
      <c r="D1660" s="34" t="s">
        <v>3484</v>
      </c>
      <c r="E1660" s="34" t="s">
        <v>3485</v>
      </c>
      <c r="F1660" s="42">
        <v>5</v>
      </c>
      <c r="G1660" s="42" t="s">
        <v>65</v>
      </c>
      <c r="H1660" s="136"/>
      <c r="I1660" s="77"/>
      <c r="J1660" s="42"/>
      <c r="K1660" s="42" t="s">
        <v>120</v>
      </c>
      <c r="L1660" s="39">
        <v>5</v>
      </c>
      <c r="M1660" s="151">
        <v>359</v>
      </c>
      <c r="N1660" s="154">
        <f t="shared" si="98"/>
        <v>359</v>
      </c>
      <c r="O1660" s="32"/>
      <c r="P1660" s="154">
        <f t="shared" si="93"/>
        <v>0</v>
      </c>
      <c r="Q1660" s="6" t="s">
        <v>24</v>
      </c>
      <c r="R1660" s="7">
        <f t="shared" si="97"/>
        <v>0</v>
      </c>
      <c r="S1660" s="8"/>
      <c r="T1660" s="8"/>
      <c r="AB1660" s="37"/>
      <c r="AC1660" s="1"/>
      <c r="AD1660" s="1"/>
      <c r="AH1660" s="179" t="s">
        <v>3483</v>
      </c>
    </row>
    <row r="1661" spans="2:34" ht="28.9" customHeight="1">
      <c r="B1661" s="33" t="s">
        <v>4938</v>
      </c>
      <c r="C1661" s="49"/>
      <c r="D1661" s="34" t="s">
        <v>3487</v>
      </c>
      <c r="E1661" s="34" t="s">
        <v>3488</v>
      </c>
      <c r="F1661" s="42">
        <v>5</v>
      </c>
      <c r="G1661" s="42" t="s">
        <v>65</v>
      </c>
      <c r="H1661" s="136"/>
      <c r="I1661" s="76"/>
      <c r="J1661" s="38"/>
      <c r="K1661" s="42" t="s">
        <v>120</v>
      </c>
      <c r="L1661" s="39">
        <v>5</v>
      </c>
      <c r="M1661" s="151">
        <v>350</v>
      </c>
      <c r="N1661" s="154">
        <f t="shared" si="98"/>
        <v>350</v>
      </c>
      <c r="O1661" s="32"/>
      <c r="P1661" s="154">
        <f t="shared" si="93"/>
        <v>0</v>
      </c>
      <c r="Q1661" s="6" t="s">
        <v>24</v>
      </c>
      <c r="R1661" s="7">
        <f t="shared" si="97"/>
        <v>0</v>
      </c>
      <c r="S1661" s="8"/>
      <c r="T1661" s="8"/>
      <c r="AB1661" s="37"/>
      <c r="AC1661" s="1"/>
      <c r="AD1661" s="1"/>
      <c r="AH1661" s="179" t="s">
        <v>3486</v>
      </c>
    </row>
    <row r="1662" spans="2:34" ht="14.45" customHeight="1">
      <c r="B1662" s="33" t="s">
        <v>4939</v>
      </c>
      <c r="C1662" s="49" t="s">
        <v>59</v>
      </c>
      <c r="D1662" s="34" t="s">
        <v>3490</v>
      </c>
      <c r="E1662" s="34" t="s">
        <v>3491</v>
      </c>
      <c r="F1662" s="42">
        <v>5</v>
      </c>
      <c r="G1662" s="42" t="s">
        <v>65</v>
      </c>
      <c r="H1662" s="136"/>
      <c r="I1662" s="77"/>
      <c r="J1662" s="42"/>
      <c r="K1662" s="42" t="s">
        <v>120</v>
      </c>
      <c r="L1662" s="39">
        <v>5</v>
      </c>
      <c r="M1662" s="151">
        <v>165</v>
      </c>
      <c r="N1662" s="154">
        <f t="shared" si="98"/>
        <v>165</v>
      </c>
      <c r="O1662" s="32"/>
      <c r="P1662" s="154">
        <f t="shared" si="93"/>
        <v>0</v>
      </c>
      <c r="Q1662" s="6" t="s">
        <v>24</v>
      </c>
      <c r="R1662" s="7">
        <f t="shared" si="97"/>
        <v>0</v>
      </c>
      <c r="S1662" s="8"/>
      <c r="T1662" s="8"/>
      <c r="AB1662" s="37"/>
      <c r="AC1662" s="1"/>
      <c r="AD1662" s="1"/>
      <c r="AH1662" s="179" t="s">
        <v>3489</v>
      </c>
    </row>
    <row r="1663" spans="2:34" s="47" customFormat="1" ht="14.45" customHeight="1">
      <c r="B1663" s="33" t="s">
        <v>4940</v>
      </c>
      <c r="C1663" s="49"/>
      <c r="D1663" s="34" t="s">
        <v>3493</v>
      </c>
      <c r="E1663" s="34" t="s">
        <v>3494</v>
      </c>
      <c r="F1663" s="42">
        <v>5</v>
      </c>
      <c r="G1663" s="42" t="s">
        <v>65</v>
      </c>
      <c r="H1663" s="136"/>
      <c r="I1663" s="77"/>
      <c r="J1663" s="42"/>
      <c r="K1663" s="42" t="s">
        <v>120</v>
      </c>
      <c r="L1663" s="39">
        <v>5</v>
      </c>
      <c r="M1663" s="151">
        <v>146</v>
      </c>
      <c r="N1663" s="154">
        <f t="shared" si="98"/>
        <v>146</v>
      </c>
      <c r="O1663" s="32"/>
      <c r="P1663" s="154">
        <f t="shared" si="93"/>
        <v>0</v>
      </c>
      <c r="Q1663" s="55" t="s">
        <v>24</v>
      </c>
      <c r="R1663" s="56">
        <f t="shared" si="97"/>
        <v>0</v>
      </c>
      <c r="AH1663" s="179" t="s">
        <v>3492</v>
      </c>
    </row>
    <row r="1664" spans="2:34" ht="14.45" customHeight="1">
      <c r="B1664" s="33" t="s">
        <v>4941</v>
      </c>
      <c r="C1664" s="49"/>
      <c r="D1664" s="34" t="s">
        <v>3496</v>
      </c>
      <c r="E1664" s="34" t="s">
        <v>3497</v>
      </c>
      <c r="F1664" s="42">
        <v>5</v>
      </c>
      <c r="G1664" s="42" t="s">
        <v>65</v>
      </c>
      <c r="H1664" s="136"/>
      <c r="I1664" s="77"/>
      <c r="J1664" s="42"/>
      <c r="K1664" s="42" t="s">
        <v>120</v>
      </c>
      <c r="L1664" s="39">
        <v>5</v>
      </c>
      <c r="M1664" s="151">
        <v>267</v>
      </c>
      <c r="N1664" s="154">
        <f t="shared" si="98"/>
        <v>267</v>
      </c>
      <c r="O1664" s="32"/>
      <c r="P1664" s="154">
        <f t="shared" si="93"/>
        <v>0</v>
      </c>
      <c r="Q1664" s="6" t="s">
        <v>24</v>
      </c>
      <c r="R1664" s="7">
        <f t="shared" si="97"/>
        <v>0</v>
      </c>
      <c r="S1664" s="8"/>
      <c r="T1664" s="8"/>
      <c r="AB1664" s="37"/>
      <c r="AC1664" s="1"/>
      <c r="AD1664" s="1"/>
      <c r="AH1664" s="179" t="s">
        <v>3495</v>
      </c>
    </row>
    <row r="1665" spans="2:34" s="47" customFormat="1" ht="14.45" customHeight="1">
      <c r="B1665" s="33" t="s">
        <v>4942</v>
      </c>
      <c r="C1665" s="49"/>
      <c r="D1665" s="34" t="s">
        <v>3499</v>
      </c>
      <c r="E1665" s="34" t="s">
        <v>3500</v>
      </c>
      <c r="F1665" s="42">
        <v>5</v>
      </c>
      <c r="G1665" s="42" t="s">
        <v>65</v>
      </c>
      <c r="H1665" s="136"/>
      <c r="I1665" s="100"/>
      <c r="J1665" s="50"/>
      <c r="K1665" s="42" t="s">
        <v>120</v>
      </c>
      <c r="L1665" s="39">
        <v>5</v>
      </c>
      <c r="M1665" s="151">
        <v>293</v>
      </c>
      <c r="N1665" s="154">
        <f t="shared" si="98"/>
        <v>293</v>
      </c>
      <c r="O1665" s="32"/>
      <c r="P1665" s="154">
        <f t="shared" si="93"/>
        <v>0</v>
      </c>
      <c r="Q1665" s="55" t="s">
        <v>24</v>
      </c>
      <c r="R1665" s="56">
        <f t="shared" si="97"/>
        <v>0</v>
      </c>
      <c r="AH1665" s="179" t="s">
        <v>3498</v>
      </c>
    </row>
    <row r="1666" spans="2:34" ht="14.45" customHeight="1">
      <c r="B1666" s="33" t="s">
        <v>4943</v>
      </c>
      <c r="C1666" s="49"/>
      <c r="D1666" s="34" t="s">
        <v>3502</v>
      </c>
      <c r="E1666" s="34" t="s">
        <v>3503</v>
      </c>
      <c r="F1666" s="42">
        <v>5</v>
      </c>
      <c r="G1666" s="42" t="s">
        <v>65</v>
      </c>
      <c r="H1666" s="136"/>
      <c r="I1666" s="77"/>
      <c r="J1666" s="42"/>
      <c r="K1666" s="42" t="s">
        <v>120</v>
      </c>
      <c r="L1666" s="39">
        <v>5</v>
      </c>
      <c r="M1666" s="151">
        <v>267</v>
      </c>
      <c r="N1666" s="154">
        <f t="shared" si="98"/>
        <v>267</v>
      </c>
      <c r="O1666" s="32"/>
      <c r="P1666" s="154">
        <f t="shared" si="93"/>
        <v>0</v>
      </c>
      <c r="Q1666" s="6" t="s">
        <v>24</v>
      </c>
      <c r="R1666" s="7">
        <f t="shared" si="97"/>
        <v>0</v>
      </c>
      <c r="S1666" s="8"/>
      <c r="T1666" s="8"/>
      <c r="AB1666" s="37"/>
      <c r="AC1666" s="1"/>
      <c r="AD1666" s="1"/>
      <c r="AH1666" s="179" t="s">
        <v>3501</v>
      </c>
    </row>
    <row r="1667" spans="2:34" s="5" customFormat="1" ht="14.45" customHeight="1">
      <c r="B1667" s="33" t="s">
        <v>4944</v>
      </c>
      <c r="C1667" s="49"/>
      <c r="D1667" s="34" t="s">
        <v>3505</v>
      </c>
      <c r="E1667" s="34" t="s">
        <v>3506</v>
      </c>
      <c r="F1667" s="42">
        <v>5</v>
      </c>
      <c r="G1667" s="42" t="s">
        <v>65</v>
      </c>
      <c r="H1667" s="136"/>
      <c r="I1667" s="77"/>
      <c r="J1667" s="42"/>
      <c r="K1667" s="42" t="s">
        <v>120</v>
      </c>
      <c r="L1667" s="39">
        <v>5</v>
      </c>
      <c r="M1667" s="151">
        <v>312</v>
      </c>
      <c r="N1667" s="154">
        <f t="shared" si="98"/>
        <v>312</v>
      </c>
      <c r="O1667" s="32"/>
      <c r="P1667" s="154">
        <f t="shared" si="93"/>
        <v>0</v>
      </c>
      <c r="Q1667" s="68" t="s">
        <v>24</v>
      </c>
      <c r="R1667" s="69">
        <f t="shared" si="97"/>
        <v>0</v>
      </c>
      <c r="AH1667" s="179" t="s">
        <v>3504</v>
      </c>
    </row>
    <row r="1668" spans="2:34" s="5" customFormat="1" ht="14.45" customHeight="1">
      <c r="B1668" s="33" t="s">
        <v>4945</v>
      </c>
      <c r="C1668" s="49"/>
      <c r="D1668" s="34" t="s">
        <v>3508</v>
      </c>
      <c r="E1668" s="34" t="s">
        <v>3509</v>
      </c>
      <c r="F1668" s="42">
        <v>5</v>
      </c>
      <c r="G1668" s="42" t="s">
        <v>65</v>
      </c>
      <c r="H1668" s="136"/>
      <c r="I1668" s="77"/>
      <c r="J1668" s="42"/>
      <c r="K1668" s="42" t="s">
        <v>120</v>
      </c>
      <c r="L1668" s="39">
        <v>5</v>
      </c>
      <c r="M1668" s="151">
        <v>267</v>
      </c>
      <c r="N1668" s="154">
        <f t="shared" si="98"/>
        <v>267</v>
      </c>
      <c r="O1668" s="32"/>
      <c r="P1668" s="154">
        <f t="shared" si="93"/>
        <v>0</v>
      </c>
      <c r="Q1668" s="68" t="s">
        <v>24</v>
      </c>
      <c r="R1668" s="69">
        <f t="shared" si="97"/>
        <v>0</v>
      </c>
      <c r="AH1668" s="179" t="s">
        <v>3507</v>
      </c>
    </row>
    <row r="1669" spans="2:34" s="5" customFormat="1" ht="14.45" customHeight="1">
      <c r="B1669" s="33" t="s">
        <v>4946</v>
      </c>
      <c r="C1669" s="49"/>
      <c r="D1669" s="34" t="s">
        <v>3511</v>
      </c>
      <c r="E1669" s="34" t="s">
        <v>3512</v>
      </c>
      <c r="F1669" s="42">
        <v>5</v>
      </c>
      <c r="G1669" s="42" t="s">
        <v>65</v>
      </c>
      <c r="H1669" s="136"/>
      <c r="I1669" s="77"/>
      <c r="J1669" s="42"/>
      <c r="K1669" s="42" t="s">
        <v>120</v>
      </c>
      <c r="L1669" s="39">
        <v>5</v>
      </c>
      <c r="M1669" s="151">
        <v>201</v>
      </c>
      <c r="N1669" s="154">
        <f t="shared" si="98"/>
        <v>201</v>
      </c>
      <c r="O1669" s="32"/>
      <c r="P1669" s="154">
        <f t="shared" si="93"/>
        <v>0</v>
      </c>
      <c r="Q1669" s="68" t="s">
        <v>24</v>
      </c>
      <c r="R1669" s="69">
        <f t="shared" si="97"/>
        <v>0</v>
      </c>
      <c r="AH1669" s="179" t="s">
        <v>3510</v>
      </c>
    </row>
    <row r="1670" spans="2:34" ht="14.45" customHeight="1">
      <c r="B1670" s="33" t="s">
        <v>4947</v>
      </c>
      <c r="C1670" s="49"/>
      <c r="D1670" s="34" t="s">
        <v>3514</v>
      </c>
      <c r="E1670" s="34" t="s">
        <v>3515</v>
      </c>
      <c r="F1670" s="42">
        <v>5</v>
      </c>
      <c r="G1670" s="42" t="s">
        <v>65</v>
      </c>
      <c r="H1670" s="136"/>
      <c r="I1670" s="77"/>
      <c r="J1670" s="42"/>
      <c r="K1670" s="42" t="s">
        <v>120</v>
      </c>
      <c r="L1670" s="39">
        <v>5</v>
      </c>
      <c r="M1670" s="151">
        <v>293</v>
      </c>
      <c r="N1670" s="154">
        <f t="shared" si="98"/>
        <v>293</v>
      </c>
      <c r="O1670" s="32"/>
      <c r="P1670" s="154">
        <f t="shared" si="93"/>
        <v>0</v>
      </c>
      <c r="Q1670" s="6" t="s">
        <v>24</v>
      </c>
      <c r="R1670" s="7">
        <f t="shared" si="97"/>
        <v>0</v>
      </c>
      <c r="S1670" s="8"/>
      <c r="T1670" s="8"/>
      <c r="AB1670" s="37"/>
      <c r="AC1670" s="1"/>
      <c r="AD1670" s="1"/>
      <c r="AH1670" s="179" t="s">
        <v>3513</v>
      </c>
    </row>
    <row r="1671" spans="2:34" s="47" customFormat="1" ht="14.45" customHeight="1">
      <c r="B1671" s="33" t="s">
        <v>4948</v>
      </c>
      <c r="C1671" s="49"/>
      <c r="D1671" s="34" t="s">
        <v>3517</v>
      </c>
      <c r="E1671" s="34" t="s">
        <v>3518</v>
      </c>
      <c r="F1671" s="33">
        <v>7</v>
      </c>
      <c r="G1671" s="42" t="s">
        <v>33</v>
      </c>
      <c r="H1671" s="136"/>
      <c r="I1671" s="100"/>
      <c r="J1671" s="50"/>
      <c r="K1671" s="42" t="s">
        <v>120</v>
      </c>
      <c r="L1671" s="39">
        <v>5</v>
      </c>
      <c r="M1671" s="151">
        <v>324</v>
      </c>
      <c r="N1671" s="154">
        <f t="shared" si="98"/>
        <v>324</v>
      </c>
      <c r="O1671" s="32"/>
      <c r="P1671" s="154">
        <f t="shared" si="93"/>
        <v>0</v>
      </c>
      <c r="Q1671" s="55" t="s">
        <v>24</v>
      </c>
      <c r="R1671" s="56">
        <f t="shared" si="97"/>
        <v>0</v>
      </c>
      <c r="AH1671" s="179" t="s">
        <v>3516</v>
      </c>
    </row>
    <row r="1672" spans="2:34" s="47" customFormat="1" ht="14.45" customHeight="1">
      <c r="B1672" s="33" t="s">
        <v>4949</v>
      </c>
      <c r="C1672" s="49"/>
      <c r="D1672" s="34" t="s">
        <v>3520</v>
      </c>
      <c r="E1672" s="34" t="s">
        <v>3521</v>
      </c>
      <c r="F1672" s="42">
        <v>5</v>
      </c>
      <c r="G1672" s="42" t="s">
        <v>65</v>
      </c>
      <c r="H1672" s="136"/>
      <c r="I1672" s="77"/>
      <c r="J1672" s="42"/>
      <c r="K1672" s="42" t="s">
        <v>120</v>
      </c>
      <c r="L1672" s="39">
        <v>5</v>
      </c>
      <c r="M1672" s="151">
        <v>201</v>
      </c>
      <c r="N1672" s="154">
        <f t="shared" si="98"/>
        <v>201</v>
      </c>
      <c r="O1672" s="32"/>
      <c r="P1672" s="154">
        <f t="shared" si="93"/>
        <v>0</v>
      </c>
      <c r="Q1672" s="55" t="s">
        <v>24</v>
      </c>
      <c r="R1672" s="56">
        <f t="shared" si="97"/>
        <v>0</v>
      </c>
      <c r="AH1672" s="179" t="s">
        <v>3519</v>
      </c>
    </row>
    <row r="1673" spans="2:34" s="47" customFormat="1" ht="14.45" customHeight="1">
      <c r="B1673" s="33" t="s">
        <v>4950</v>
      </c>
      <c r="C1673" s="49"/>
      <c r="D1673" s="34" t="s">
        <v>3523</v>
      </c>
      <c r="E1673" s="34" t="s">
        <v>3524</v>
      </c>
      <c r="F1673" s="42">
        <v>5</v>
      </c>
      <c r="G1673" s="42" t="s">
        <v>65</v>
      </c>
      <c r="H1673" s="136"/>
      <c r="I1673" s="77"/>
      <c r="J1673" s="42"/>
      <c r="K1673" s="42" t="s">
        <v>120</v>
      </c>
      <c r="L1673" s="39">
        <v>5</v>
      </c>
      <c r="M1673" s="151">
        <v>303</v>
      </c>
      <c r="N1673" s="154">
        <f t="shared" si="98"/>
        <v>303</v>
      </c>
      <c r="O1673" s="32"/>
      <c r="P1673" s="154">
        <f t="shared" si="93"/>
        <v>0</v>
      </c>
      <c r="Q1673" s="55" t="s">
        <v>24</v>
      </c>
      <c r="R1673" s="56">
        <f t="shared" si="97"/>
        <v>0</v>
      </c>
      <c r="AH1673" s="179" t="s">
        <v>3522</v>
      </c>
    </row>
    <row r="1674" spans="2:34" s="47" customFormat="1" ht="14.45" customHeight="1">
      <c r="B1674" s="33" t="s">
        <v>4951</v>
      </c>
      <c r="C1674" s="49"/>
      <c r="D1674" s="34" t="s">
        <v>3526</v>
      </c>
      <c r="E1674" s="34" t="s">
        <v>3527</v>
      </c>
      <c r="F1674" s="42">
        <v>5</v>
      </c>
      <c r="G1674" s="42" t="s">
        <v>65</v>
      </c>
      <c r="H1674" s="136"/>
      <c r="I1674" s="77"/>
      <c r="J1674" s="42"/>
      <c r="K1674" s="42" t="s">
        <v>120</v>
      </c>
      <c r="L1674" s="39">
        <v>5</v>
      </c>
      <c r="M1674" s="151">
        <v>267</v>
      </c>
      <c r="N1674" s="154">
        <f t="shared" si="98"/>
        <v>267</v>
      </c>
      <c r="O1674" s="32"/>
      <c r="P1674" s="154">
        <f t="shared" si="93"/>
        <v>0</v>
      </c>
      <c r="Q1674" s="55" t="s">
        <v>24</v>
      </c>
      <c r="R1674" s="56">
        <f t="shared" si="97"/>
        <v>0</v>
      </c>
      <c r="AH1674" s="179" t="s">
        <v>3525</v>
      </c>
    </row>
    <row r="1675" spans="2:34" s="47" customFormat="1" ht="14.45" customHeight="1">
      <c r="B1675" s="33" t="s">
        <v>4952</v>
      </c>
      <c r="C1675" s="49"/>
      <c r="D1675" s="34" t="s">
        <v>3529</v>
      </c>
      <c r="E1675" s="34" t="s">
        <v>3530</v>
      </c>
      <c r="F1675" s="42">
        <v>5</v>
      </c>
      <c r="G1675" s="42" t="s">
        <v>65</v>
      </c>
      <c r="H1675" s="136"/>
      <c r="I1675" s="100"/>
      <c r="J1675" s="50"/>
      <c r="K1675" s="42" t="s">
        <v>120</v>
      </c>
      <c r="L1675" s="39">
        <v>5</v>
      </c>
      <c r="M1675" s="151">
        <v>414</v>
      </c>
      <c r="N1675" s="154">
        <f t="shared" si="98"/>
        <v>414</v>
      </c>
      <c r="O1675" s="32"/>
      <c r="P1675" s="154">
        <f t="shared" si="93"/>
        <v>0</v>
      </c>
      <c r="Q1675" s="55" t="s">
        <v>24</v>
      </c>
      <c r="R1675" s="56">
        <f t="shared" si="97"/>
        <v>0</v>
      </c>
      <c r="AH1675" s="179" t="s">
        <v>3528</v>
      </c>
    </row>
    <row r="1676" spans="2:34" ht="14.45" customHeight="1">
      <c r="B1676" s="33" t="s">
        <v>4953</v>
      </c>
      <c r="C1676" s="49" t="s">
        <v>59</v>
      </c>
      <c r="D1676" s="34" t="s">
        <v>3532</v>
      </c>
      <c r="E1676" s="34" t="s">
        <v>3533</v>
      </c>
      <c r="F1676" s="42">
        <v>5</v>
      </c>
      <c r="G1676" s="42" t="s">
        <v>65</v>
      </c>
      <c r="H1676" s="136"/>
      <c r="I1676" s="100"/>
      <c r="J1676" s="50"/>
      <c r="K1676" s="42" t="s">
        <v>120</v>
      </c>
      <c r="L1676" s="39">
        <v>5</v>
      </c>
      <c r="M1676" s="151">
        <v>165</v>
      </c>
      <c r="N1676" s="154">
        <f t="shared" si="98"/>
        <v>165</v>
      </c>
      <c r="O1676" s="32"/>
      <c r="P1676" s="154">
        <f t="shared" si="93"/>
        <v>0</v>
      </c>
      <c r="Q1676" s="6" t="s">
        <v>24</v>
      </c>
      <c r="R1676" s="7">
        <f t="shared" ref="R1676:R1695" si="99">O1676*M1676</f>
        <v>0</v>
      </c>
      <c r="S1676" s="8"/>
      <c r="T1676" s="8"/>
      <c r="AB1676" s="37"/>
      <c r="AC1676" s="1"/>
      <c r="AD1676" s="1"/>
      <c r="AH1676" s="179" t="s">
        <v>3531</v>
      </c>
    </row>
    <row r="1677" spans="2:34" s="47" customFormat="1" ht="14.45" customHeight="1">
      <c r="B1677" s="33" t="s">
        <v>4954</v>
      </c>
      <c r="C1677" s="49"/>
      <c r="D1677" s="34" t="s">
        <v>3535</v>
      </c>
      <c r="E1677" s="34" t="s">
        <v>3536</v>
      </c>
      <c r="F1677" s="42">
        <v>5</v>
      </c>
      <c r="G1677" s="42" t="s">
        <v>65</v>
      </c>
      <c r="H1677" s="136"/>
      <c r="I1677" s="100"/>
      <c r="J1677" s="50"/>
      <c r="K1677" s="42" t="s">
        <v>120</v>
      </c>
      <c r="L1677" s="39">
        <v>5</v>
      </c>
      <c r="M1677" s="151">
        <v>332</v>
      </c>
      <c r="N1677" s="154">
        <f t="shared" si="98"/>
        <v>332</v>
      </c>
      <c r="O1677" s="32"/>
      <c r="P1677" s="154">
        <f t="shared" ref="P1677:P1740" si="100">IF($N$4="","-",IF(O1677&lt;100,N1677*O1677,IF(O1677&gt;=100,(O1677*N1677)*0.9)))</f>
        <v>0</v>
      </c>
      <c r="Q1677" s="55" t="s">
        <v>24</v>
      </c>
      <c r="R1677" s="56">
        <f t="shared" si="99"/>
        <v>0</v>
      </c>
      <c r="AH1677" s="179" t="s">
        <v>3534</v>
      </c>
    </row>
    <row r="1678" spans="2:34" ht="14.45" customHeight="1">
      <c r="B1678" s="33" t="s">
        <v>4955</v>
      </c>
      <c r="C1678" s="49"/>
      <c r="D1678" s="34" t="s">
        <v>3538</v>
      </c>
      <c r="E1678" s="34" t="s">
        <v>3539</v>
      </c>
      <c r="F1678" s="42">
        <v>5</v>
      </c>
      <c r="G1678" s="42" t="s">
        <v>65</v>
      </c>
      <c r="H1678" s="136"/>
      <c r="I1678" s="77"/>
      <c r="J1678" s="42"/>
      <c r="K1678" s="42" t="s">
        <v>120</v>
      </c>
      <c r="L1678" s="39">
        <v>5</v>
      </c>
      <c r="M1678" s="151">
        <v>294</v>
      </c>
      <c r="N1678" s="154">
        <f t="shared" ref="N1678:N1709" si="101">IF($N$4="в кассу предприятия",M1678,IF($N$4="на счет ООО (КФХ)",M1678*1.075,"-"))</f>
        <v>294</v>
      </c>
      <c r="O1678" s="32"/>
      <c r="P1678" s="154">
        <f t="shared" si="100"/>
        <v>0</v>
      </c>
      <c r="Q1678" s="6" t="s">
        <v>24</v>
      </c>
      <c r="R1678" s="7">
        <f t="shared" si="99"/>
        <v>0</v>
      </c>
      <c r="S1678" s="8"/>
      <c r="T1678" s="8"/>
      <c r="AB1678" s="37"/>
      <c r="AC1678" s="1"/>
      <c r="AD1678" s="1"/>
      <c r="AH1678" s="179" t="s">
        <v>3537</v>
      </c>
    </row>
    <row r="1679" spans="2:34" ht="14.45" customHeight="1">
      <c r="B1679" s="33" t="s">
        <v>4956</v>
      </c>
      <c r="C1679" s="49"/>
      <c r="D1679" s="34" t="s">
        <v>3541</v>
      </c>
      <c r="E1679" s="34" t="s">
        <v>3542</v>
      </c>
      <c r="F1679" s="42">
        <v>5</v>
      </c>
      <c r="G1679" s="42" t="s">
        <v>65</v>
      </c>
      <c r="H1679" s="136"/>
      <c r="I1679" s="77"/>
      <c r="J1679" s="42"/>
      <c r="K1679" s="42" t="s">
        <v>120</v>
      </c>
      <c r="L1679" s="39">
        <v>5</v>
      </c>
      <c r="M1679" s="151">
        <v>248</v>
      </c>
      <c r="N1679" s="154">
        <f t="shared" si="101"/>
        <v>248</v>
      </c>
      <c r="O1679" s="32"/>
      <c r="P1679" s="154">
        <f t="shared" si="100"/>
        <v>0</v>
      </c>
      <c r="Q1679" s="6" t="s">
        <v>24</v>
      </c>
      <c r="R1679" s="7">
        <f t="shared" si="99"/>
        <v>0</v>
      </c>
      <c r="S1679" s="8"/>
      <c r="T1679" s="8"/>
      <c r="AB1679" s="37"/>
      <c r="AC1679" s="1"/>
      <c r="AD1679" s="1"/>
      <c r="AH1679" s="179" t="s">
        <v>3540</v>
      </c>
    </row>
    <row r="1680" spans="2:34" ht="14.45" customHeight="1">
      <c r="B1680" s="33" t="s">
        <v>4957</v>
      </c>
      <c r="C1680" s="49"/>
      <c r="D1680" s="34" t="s">
        <v>3544</v>
      </c>
      <c r="E1680" s="34" t="s">
        <v>3545</v>
      </c>
      <c r="F1680" s="42">
        <v>5</v>
      </c>
      <c r="G1680" s="42" t="s">
        <v>65</v>
      </c>
      <c r="H1680" s="136"/>
      <c r="I1680" s="77"/>
      <c r="J1680" s="42"/>
      <c r="K1680" s="42" t="s">
        <v>120</v>
      </c>
      <c r="L1680" s="39">
        <v>5</v>
      </c>
      <c r="M1680" s="151">
        <v>230</v>
      </c>
      <c r="N1680" s="154">
        <f t="shared" si="101"/>
        <v>230</v>
      </c>
      <c r="O1680" s="32"/>
      <c r="P1680" s="154">
        <f t="shared" si="100"/>
        <v>0</v>
      </c>
      <c r="Q1680" s="6" t="s">
        <v>24</v>
      </c>
      <c r="R1680" s="7">
        <f t="shared" si="99"/>
        <v>0</v>
      </c>
      <c r="S1680" s="8"/>
      <c r="T1680" s="8"/>
      <c r="AB1680" s="37"/>
      <c r="AC1680" s="1"/>
      <c r="AD1680" s="1"/>
      <c r="AH1680" s="179" t="s">
        <v>3543</v>
      </c>
    </row>
    <row r="1681" spans="2:34" ht="14.45" customHeight="1">
      <c r="B1681" s="33" t="s">
        <v>4958</v>
      </c>
      <c r="C1681" s="49"/>
      <c r="D1681" s="34" t="s">
        <v>3546</v>
      </c>
      <c r="E1681" s="34" t="s">
        <v>3547</v>
      </c>
      <c r="F1681" s="33">
        <v>7</v>
      </c>
      <c r="G1681" s="42" t="s">
        <v>33</v>
      </c>
      <c r="H1681" s="136"/>
      <c r="I1681" s="77"/>
      <c r="J1681" s="42"/>
      <c r="K1681" s="42" t="s">
        <v>120</v>
      </c>
      <c r="L1681" s="39">
        <v>5</v>
      </c>
      <c r="M1681" s="151">
        <v>227</v>
      </c>
      <c r="N1681" s="154">
        <f t="shared" si="101"/>
        <v>227</v>
      </c>
      <c r="O1681" s="32"/>
      <c r="P1681" s="154">
        <f t="shared" si="100"/>
        <v>0</v>
      </c>
      <c r="Q1681" s="6" t="s">
        <v>24</v>
      </c>
      <c r="R1681" s="7">
        <f t="shared" si="99"/>
        <v>0</v>
      </c>
      <c r="S1681" s="8"/>
      <c r="T1681" s="8"/>
      <c r="AB1681" s="37"/>
      <c r="AC1681" s="1"/>
      <c r="AD1681" s="1"/>
      <c r="AH1681" s="179" t="s">
        <v>3548</v>
      </c>
    </row>
    <row r="1682" spans="2:34" ht="14.45" customHeight="1">
      <c r="B1682" s="33" t="s">
        <v>4959</v>
      </c>
      <c r="C1682" s="49"/>
      <c r="D1682" s="34" t="s">
        <v>3550</v>
      </c>
      <c r="E1682" s="34" t="s">
        <v>3551</v>
      </c>
      <c r="F1682" s="42">
        <v>5</v>
      </c>
      <c r="G1682" s="42" t="s">
        <v>65</v>
      </c>
      <c r="H1682" s="136"/>
      <c r="I1682" s="100"/>
      <c r="J1682" s="50"/>
      <c r="K1682" s="42" t="s">
        <v>120</v>
      </c>
      <c r="L1682" s="39">
        <v>5</v>
      </c>
      <c r="M1682" s="151">
        <v>332</v>
      </c>
      <c r="N1682" s="154">
        <f t="shared" si="101"/>
        <v>332</v>
      </c>
      <c r="O1682" s="32"/>
      <c r="P1682" s="154">
        <f t="shared" si="100"/>
        <v>0</v>
      </c>
      <c r="Q1682" s="6" t="s">
        <v>24</v>
      </c>
      <c r="R1682" s="7">
        <f t="shared" si="99"/>
        <v>0</v>
      </c>
      <c r="S1682" s="8"/>
      <c r="T1682" s="8"/>
      <c r="AB1682" s="37"/>
      <c r="AC1682" s="1"/>
      <c r="AD1682" s="1"/>
      <c r="AH1682" s="179" t="s">
        <v>3549</v>
      </c>
    </row>
    <row r="1683" spans="2:34" s="47" customFormat="1" ht="14.45" customHeight="1">
      <c r="B1683" s="33" t="s">
        <v>4960</v>
      </c>
      <c r="C1683" s="49"/>
      <c r="D1683" s="34" t="s">
        <v>3553</v>
      </c>
      <c r="E1683" s="34" t="s">
        <v>3554</v>
      </c>
      <c r="F1683" s="42">
        <v>5</v>
      </c>
      <c r="G1683" s="42" t="s">
        <v>65</v>
      </c>
      <c r="H1683" s="136"/>
      <c r="I1683" s="77"/>
      <c r="J1683" s="42"/>
      <c r="K1683" s="42" t="s">
        <v>120</v>
      </c>
      <c r="L1683" s="39">
        <v>5</v>
      </c>
      <c r="M1683" s="151">
        <v>264</v>
      </c>
      <c r="N1683" s="154">
        <f t="shared" si="101"/>
        <v>264</v>
      </c>
      <c r="O1683" s="32"/>
      <c r="P1683" s="154">
        <f t="shared" si="100"/>
        <v>0</v>
      </c>
      <c r="Q1683" s="55" t="s">
        <v>24</v>
      </c>
      <c r="R1683" s="56">
        <f t="shared" si="99"/>
        <v>0</v>
      </c>
      <c r="AH1683" s="179" t="s">
        <v>3552</v>
      </c>
    </row>
    <row r="1684" spans="2:34" ht="14.45" customHeight="1">
      <c r="B1684" s="33" t="s">
        <v>4961</v>
      </c>
      <c r="C1684" s="49"/>
      <c r="D1684" s="34" t="s">
        <v>3556</v>
      </c>
      <c r="E1684" s="34" t="s">
        <v>3557</v>
      </c>
      <c r="F1684" s="42">
        <v>5</v>
      </c>
      <c r="G1684" s="42" t="s">
        <v>65</v>
      </c>
      <c r="H1684" s="136"/>
      <c r="I1684" s="77"/>
      <c r="J1684" s="42"/>
      <c r="K1684" s="42" t="s">
        <v>120</v>
      </c>
      <c r="L1684" s="39">
        <v>5</v>
      </c>
      <c r="M1684" s="151">
        <v>205</v>
      </c>
      <c r="N1684" s="154">
        <f t="shared" si="101"/>
        <v>205</v>
      </c>
      <c r="O1684" s="32"/>
      <c r="P1684" s="154">
        <f t="shared" si="100"/>
        <v>0</v>
      </c>
      <c r="Q1684" s="6" t="s">
        <v>24</v>
      </c>
      <c r="R1684" s="7">
        <f t="shared" si="99"/>
        <v>0</v>
      </c>
      <c r="S1684" s="8"/>
      <c r="T1684" s="8"/>
      <c r="AB1684" s="37"/>
      <c r="AC1684" s="1"/>
      <c r="AD1684" s="1"/>
      <c r="AH1684" s="179" t="s">
        <v>3555</v>
      </c>
    </row>
    <row r="1685" spans="2:34" ht="14.45" customHeight="1">
      <c r="B1685" s="33" t="s">
        <v>4962</v>
      </c>
      <c r="C1685" s="49"/>
      <c r="D1685" s="34" t="s">
        <v>3559</v>
      </c>
      <c r="E1685" s="34" t="s">
        <v>3560</v>
      </c>
      <c r="F1685" s="42">
        <v>5</v>
      </c>
      <c r="G1685" s="42" t="s">
        <v>65</v>
      </c>
      <c r="H1685" s="136"/>
      <c r="I1685" s="77"/>
      <c r="J1685" s="42"/>
      <c r="K1685" s="42" t="s">
        <v>120</v>
      </c>
      <c r="L1685" s="39">
        <v>5</v>
      </c>
      <c r="M1685" s="151">
        <v>321</v>
      </c>
      <c r="N1685" s="154">
        <f t="shared" si="101"/>
        <v>321</v>
      </c>
      <c r="O1685" s="32"/>
      <c r="P1685" s="154">
        <f t="shared" si="100"/>
        <v>0</v>
      </c>
      <c r="Q1685" s="6" t="s">
        <v>24</v>
      </c>
      <c r="R1685" s="7">
        <f t="shared" si="99"/>
        <v>0</v>
      </c>
      <c r="S1685" s="8"/>
      <c r="T1685" s="8"/>
      <c r="AB1685" s="37"/>
      <c r="AC1685" s="1"/>
      <c r="AD1685" s="1"/>
      <c r="AH1685" s="179" t="s">
        <v>3558</v>
      </c>
    </row>
    <row r="1686" spans="2:34" ht="14.45" customHeight="1">
      <c r="B1686" s="33" t="s">
        <v>4963</v>
      </c>
      <c r="C1686" s="49"/>
      <c r="D1686" s="34" t="s">
        <v>3562</v>
      </c>
      <c r="E1686" s="34" t="s">
        <v>3563</v>
      </c>
      <c r="F1686" s="42">
        <v>5</v>
      </c>
      <c r="G1686" s="42" t="s">
        <v>65</v>
      </c>
      <c r="H1686" s="136"/>
      <c r="I1686" s="77"/>
      <c r="J1686" s="42"/>
      <c r="K1686" s="42" t="s">
        <v>120</v>
      </c>
      <c r="L1686" s="39">
        <v>5</v>
      </c>
      <c r="M1686" s="151">
        <v>332</v>
      </c>
      <c r="N1686" s="154">
        <f t="shared" si="101"/>
        <v>332</v>
      </c>
      <c r="O1686" s="32"/>
      <c r="P1686" s="154">
        <f t="shared" si="100"/>
        <v>0</v>
      </c>
      <c r="Q1686" s="6" t="s">
        <v>24</v>
      </c>
      <c r="R1686" s="7">
        <f t="shared" si="99"/>
        <v>0</v>
      </c>
      <c r="S1686" s="8"/>
      <c r="T1686" s="8"/>
      <c r="AB1686" s="37"/>
      <c r="AC1686" s="1"/>
      <c r="AD1686" s="1"/>
      <c r="AH1686" s="179" t="s">
        <v>3561</v>
      </c>
    </row>
    <row r="1687" spans="2:34" ht="14.45" customHeight="1">
      <c r="B1687" s="33" t="s">
        <v>4964</v>
      </c>
      <c r="C1687" s="49"/>
      <c r="D1687" s="34" t="s">
        <v>3565</v>
      </c>
      <c r="E1687" s="34" t="s">
        <v>3566</v>
      </c>
      <c r="F1687" s="42">
        <v>5</v>
      </c>
      <c r="G1687" s="42" t="s">
        <v>65</v>
      </c>
      <c r="H1687" s="136"/>
      <c r="I1687" s="100"/>
      <c r="J1687" s="50"/>
      <c r="K1687" s="42" t="s">
        <v>120</v>
      </c>
      <c r="L1687" s="39">
        <v>5</v>
      </c>
      <c r="M1687" s="151">
        <v>248</v>
      </c>
      <c r="N1687" s="154">
        <f t="shared" si="101"/>
        <v>248</v>
      </c>
      <c r="O1687" s="32"/>
      <c r="P1687" s="154">
        <f t="shared" si="100"/>
        <v>0</v>
      </c>
      <c r="Q1687" s="6" t="s">
        <v>24</v>
      </c>
      <c r="R1687" s="7">
        <f t="shared" si="99"/>
        <v>0</v>
      </c>
      <c r="S1687" s="8"/>
      <c r="T1687" s="8"/>
      <c r="AB1687" s="37"/>
      <c r="AC1687" s="1"/>
      <c r="AD1687" s="1"/>
      <c r="AH1687" s="179" t="s">
        <v>3564</v>
      </c>
    </row>
    <row r="1688" spans="2:34" s="47" customFormat="1" ht="14.45" customHeight="1">
      <c r="B1688" s="33" t="s">
        <v>4965</v>
      </c>
      <c r="C1688" s="49"/>
      <c r="D1688" s="34" t="s">
        <v>3568</v>
      </c>
      <c r="E1688" s="34" t="s">
        <v>3569</v>
      </c>
      <c r="F1688" s="42">
        <v>5</v>
      </c>
      <c r="G1688" s="42" t="s">
        <v>65</v>
      </c>
      <c r="H1688" s="136"/>
      <c r="I1688" s="100"/>
      <c r="J1688" s="50"/>
      <c r="K1688" s="42" t="s">
        <v>120</v>
      </c>
      <c r="L1688" s="39">
        <v>5</v>
      </c>
      <c r="M1688" s="151">
        <v>359</v>
      </c>
      <c r="N1688" s="154">
        <f t="shared" si="101"/>
        <v>359</v>
      </c>
      <c r="O1688" s="32"/>
      <c r="P1688" s="154">
        <f t="shared" si="100"/>
        <v>0</v>
      </c>
      <c r="Q1688" s="55" t="s">
        <v>24</v>
      </c>
      <c r="R1688" s="56">
        <f t="shared" si="99"/>
        <v>0</v>
      </c>
      <c r="AH1688" s="179" t="s">
        <v>3567</v>
      </c>
    </row>
    <row r="1689" spans="2:34" ht="14.45" customHeight="1">
      <c r="B1689" s="33" t="s">
        <v>4966</v>
      </c>
      <c r="C1689" s="49"/>
      <c r="D1689" s="34" t="s">
        <v>3571</v>
      </c>
      <c r="E1689" s="34" t="s">
        <v>3572</v>
      </c>
      <c r="F1689" s="42">
        <v>5</v>
      </c>
      <c r="G1689" s="42" t="s">
        <v>65</v>
      </c>
      <c r="H1689" s="136"/>
      <c r="I1689" s="77"/>
      <c r="J1689" s="42"/>
      <c r="K1689" s="42" t="s">
        <v>120</v>
      </c>
      <c r="L1689" s="39">
        <v>5</v>
      </c>
      <c r="M1689" s="151">
        <v>341</v>
      </c>
      <c r="N1689" s="154">
        <f t="shared" si="101"/>
        <v>341</v>
      </c>
      <c r="O1689" s="32"/>
      <c r="P1689" s="154">
        <f t="shared" si="100"/>
        <v>0</v>
      </c>
      <c r="Q1689" s="6" t="s">
        <v>24</v>
      </c>
      <c r="R1689" s="7">
        <f t="shared" si="99"/>
        <v>0</v>
      </c>
      <c r="S1689" s="8"/>
      <c r="T1689" s="8"/>
      <c r="AB1689" s="37"/>
      <c r="AC1689" s="1"/>
      <c r="AD1689" s="1"/>
      <c r="AH1689" s="179" t="s">
        <v>3570</v>
      </c>
    </row>
    <row r="1690" spans="2:34" ht="14.45" customHeight="1">
      <c r="B1690" s="33" t="s">
        <v>4967</v>
      </c>
      <c r="C1690" s="49"/>
      <c r="D1690" s="34" t="s">
        <v>3574</v>
      </c>
      <c r="E1690" s="34" t="s">
        <v>3575</v>
      </c>
      <c r="F1690" s="33">
        <v>7</v>
      </c>
      <c r="G1690" s="42" t="s">
        <v>33</v>
      </c>
      <c r="H1690" s="136"/>
      <c r="I1690" s="100"/>
      <c r="J1690" s="50"/>
      <c r="K1690" s="42" t="s">
        <v>120</v>
      </c>
      <c r="L1690" s="39">
        <v>5</v>
      </c>
      <c r="M1690" s="151">
        <v>269</v>
      </c>
      <c r="N1690" s="154">
        <f t="shared" si="101"/>
        <v>269</v>
      </c>
      <c r="O1690" s="32"/>
      <c r="P1690" s="154">
        <f t="shared" si="100"/>
        <v>0</v>
      </c>
      <c r="Q1690" s="6" t="s">
        <v>24</v>
      </c>
      <c r="R1690" s="7">
        <f t="shared" si="99"/>
        <v>0</v>
      </c>
      <c r="S1690" s="8"/>
      <c r="T1690" s="8"/>
      <c r="AB1690" s="37"/>
      <c r="AC1690" s="1"/>
      <c r="AD1690" s="1"/>
      <c r="AH1690" s="179" t="s">
        <v>3573</v>
      </c>
    </row>
    <row r="1691" spans="2:34" ht="14.45" customHeight="1">
      <c r="B1691" s="33" t="s">
        <v>4968</v>
      </c>
      <c r="C1691" s="49"/>
      <c r="D1691" s="34" t="s">
        <v>3577</v>
      </c>
      <c r="E1691" s="34" t="s">
        <v>3578</v>
      </c>
      <c r="F1691" s="42">
        <v>5</v>
      </c>
      <c r="G1691" s="42" t="s">
        <v>65</v>
      </c>
      <c r="H1691" s="136"/>
      <c r="I1691" s="100"/>
      <c r="J1691" s="50"/>
      <c r="K1691" s="42" t="s">
        <v>120</v>
      </c>
      <c r="L1691" s="39">
        <v>5</v>
      </c>
      <c r="M1691" s="151">
        <v>251</v>
      </c>
      <c r="N1691" s="154">
        <f t="shared" si="101"/>
        <v>251</v>
      </c>
      <c r="O1691" s="32"/>
      <c r="P1691" s="154">
        <f t="shared" si="100"/>
        <v>0</v>
      </c>
      <c r="Q1691" s="6" t="s">
        <v>24</v>
      </c>
      <c r="R1691" s="7">
        <f t="shared" si="99"/>
        <v>0</v>
      </c>
      <c r="S1691" s="8"/>
      <c r="T1691" s="8"/>
      <c r="AB1691" s="37"/>
      <c r="AC1691" s="1"/>
      <c r="AD1691" s="1"/>
      <c r="AH1691" s="179" t="s">
        <v>3576</v>
      </c>
    </row>
    <row r="1692" spans="2:34" ht="14.45" customHeight="1">
      <c r="B1692" s="33" t="s">
        <v>4969</v>
      </c>
      <c r="C1692" s="49"/>
      <c r="D1692" s="34" t="s">
        <v>3580</v>
      </c>
      <c r="E1692" s="34" t="s">
        <v>3581</v>
      </c>
      <c r="F1692" s="42">
        <v>5</v>
      </c>
      <c r="G1692" s="42" t="s">
        <v>65</v>
      </c>
      <c r="H1692" s="136"/>
      <c r="I1692" s="77"/>
      <c r="J1692" s="42"/>
      <c r="K1692" s="42" t="s">
        <v>120</v>
      </c>
      <c r="L1692" s="39">
        <v>5</v>
      </c>
      <c r="M1692" s="151">
        <v>332</v>
      </c>
      <c r="N1692" s="154">
        <f t="shared" si="101"/>
        <v>332</v>
      </c>
      <c r="O1692" s="32"/>
      <c r="P1692" s="154">
        <f t="shared" si="100"/>
        <v>0</v>
      </c>
      <c r="Q1692" s="6" t="s">
        <v>24</v>
      </c>
      <c r="R1692" s="7">
        <f t="shared" si="99"/>
        <v>0</v>
      </c>
      <c r="S1692" s="8"/>
      <c r="T1692" s="8"/>
      <c r="AB1692" s="37"/>
      <c r="AC1692" s="1"/>
      <c r="AD1692" s="1"/>
      <c r="AH1692" s="179" t="s">
        <v>3579</v>
      </c>
    </row>
    <row r="1693" spans="2:34" ht="14.45" customHeight="1">
      <c r="B1693" s="33" t="s">
        <v>4970</v>
      </c>
      <c r="C1693" s="49"/>
      <c r="D1693" s="34" t="s">
        <v>3583</v>
      </c>
      <c r="E1693" s="34" t="s">
        <v>3584</v>
      </c>
      <c r="F1693" s="42">
        <v>5</v>
      </c>
      <c r="G1693" s="42" t="s">
        <v>65</v>
      </c>
      <c r="H1693" s="136"/>
      <c r="I1693" s="77"/>
      <c r="J1693" s="42"/>
      <c r="K1693" s="42" t="s">
        <v>120</v>
      </c>
      <c r="L1693" s="39">
        <v>5</v>
      </c>
      <c r="M1693" s="151">
        <v>199</v>
      </c>
      <c r="N1693" s="154">
        <f t="shared" si="101"/>
        <v>199</v>
      </c>
      <c r="O1693" s="32"/>
      <c r="P1693" s="154">
        <f t="shared" si="100"/>
        <v>0</v>
      </c>
      <c r="Q1693" s="6" t="s">
        <v>24</v>
      </c>
      <c r="R1693" s="7">
        <f t="shared" si="99"/>
        <v>0</v>
      </c>
      <c r="S1693" s="8"/>
      <c r="T1693" s="8"/>
      <c r="AB1693" s="37"/>
      <c r="AC1693" s="1"/>
      <c r="AD1693" s="1"/>
      <c r="AH1693" s="179" t="s">
        <v>3582</v>
      </c>
    </row>
    <row r="1694" spans="2:34" ht="14.45" customHeight="1">
      <c r="B1694" s="33" t="s">
        <v>4971</v>
      </c>
      <c r="C1694" s="49"/>
      <c r="D1694" s="34" t="s">
        <v>3586</v>
      </c>
      <c r="E1694" s="34" t="s">
        <v>3587</v>
      </c>
      <c r="F1694" s="42">
        <v>5</v>
      </c>
      <c r="G1694" s="42" t="s">
        <v>65</v>
      </c>
      <c r="H1694" s="136"/>
      <c r="I1694" s="77"/>
      <c r="J1694" s="42"/>
      <c r="K1694" s="42" t="s">
        <v>120</v>
      </c>
      <c r="L1694" s="39">
        <v>5</v>
      </c>
      <c r="M1694" s="151">
        <v>332</v>
      </c>
      <c r="N1694" s="154">
        <f t="shared" si="101"/>
        <v>332</v>
      </c>
      <c r="O1694" s="32"/>
      <c r="P1694" s="154">
        <f t="shared" si="100"/>
        <v>0</v>
      </c>
      <c r="Q1694" s="6" t="s">
        <v>24</v>
      </c>
      <c r="R1694" s="7">
        <f t="shared" si="99"/>
        <v>0</v>
      </c>
      <c r="S1694" s="8"/>
      <c r="T1694" s="8"/>
      <c r="AB1694" s="37"/>
      <c r="AC1694" s="1"/>
      <c r="AD1694" s="1"/>
      <c r="AH1694" s="179" t="s">
        <v>3585</v>
      </c>
    </row>
    <row r="1695" spans="2:34" ht="14.45" customHeight="1">
      <c r="B1695" s="33" t="s">
        <v>4972</v>
      </c>
      <c r="C1695" s="49"/>
      <c r="D1695" s="34" t="s">
        <v>3589</v>
      </c>
      <c r="E1695" s="34" t="s">
        <v>3590</v>
      </c>
      <c r="F1695" s="42">
        <v>5</v>
      </c>
      <c r="G1695" s="42" t="s">
        <v>65</v>
      </c>
      <c r="H1695" s="136"/>
      <c r="I1695" s="77"/>
      <c r="J1695" s="42"/>
      <c r="K1695" s="42" t="s">
        <v>120</v>
      </c>
      <c r="L1695" s="39">
        <v>5</v>
      </c>
      <c r="M1695" s="151">
        <v>230</v>
      </c>
      <c r="N1695" s="154">
        <f t="shared" si="101"/>
        <v>230</v>
      </c>
      <c r="O1695" s="32"/>
      <c r="P1695" s="154">
        <f t="shared" si="100"/>
        <v>0</v>
      </c>
      <c r="Q1695" s="6" t="s">
        <v>24</v>
      </c>
      <c r="R1695" s="7">
        <f t="shared" si="99"/>
        <v>0</v>
      </c>
      <c r="S1695" s="8"/>
      <c r="T1695" s="8"/>
      <c r="AB1695" s="37"/>
      <c r="AC1695" s="1"/>
      <c r="AD1695" s="1"/>
      <c r="AH1695" s="179" t="s">
        <v>3588</v>
      </c>
    </row>
    <row r="1696" spans="2:34" ht="14.45" customHeight="1">
      <c r="B1696" s="33" t="s">
        <v>4973</v>
      </c>
      <c r="C1696" s="49"/>
      <c r="D1696" s="34" t="s">
        <v>3592</v>
      </c>
      <c r="E1696" s="34" t="s">
        <v>3593</v>
      </c>
      <c r="F1696" s="42">
        <v>5</v>
      </c>
      <c r="G1696" s="42" t="s">
        <v>65</v>
      </c>
      <c r="H1696" s="136"/>
      <c r="I1696" s="77"/>
      <c r="J1696" s="42"/>
      <c r="K1696" s="42" t="s">
        <v>120</v>
      </c>
      <c r="L1696" s="39">
        <v>5</v>
      </c>
      <c r="M1696" s="151">
        <v>332</v>
      </c>
      <c r="N1696" s="154">
        <f t="shared" si="101"/>
        <v>332</v>
      </c>
      <c r="O1696" s="32"/>
      <c r="P1696" s="154">
        <f t="shared" si="100"/>
        <v>0</v>
      </c>
      <c r="Q1696" s="26" t="s">
        <v>36</v>
      </c>
      <c r="R1696" s="26"/>
      <c r="S1696" s="8"/>
      <c r="T1696" s="8"/>
      <c r="AB1696" s="37"/>
      <c r="AC1696" s="1"/>
      <c r="AD1696" s="1"/>
      <c r="AH1696" s="179" t="s">
        <v>3591</v>
      </c>
    </row>
    <row r="1697" spans="2:34" ht="14.45" customHeight="1">
      <c r="B1697" s="33" t="s">
        <v>4974</v>
      </c>
      <c r="C1697" s="49"/>
      <c r="D1697" s="34" t="s">
        <v>3595</v>
      </c>
      <c r="E1697" s="34" t="s">
        <v>3596</v>
      </c>
      <c r="F1697" s="42">
        <v>5</v>
      </c>
      <c r="G1697" s="42" t="s">
        <v>65</v>
      </c>
      <c r="H1697" s="136"/>
      <c r="I1697" s="79"/>
      <c r="J1697" s="54"/>
      <c r="K1697" s="42" t="s">
        <v>120</v>
      </c>
      <c r="L1697" s="39">
        <v>5</v>
      </c>
      <c r="M1697" s="151">
        <v>341</v>
      </c>
      <c r="N1697" s="154">
        <f t="shared" si="101"/>
        <v>341</v>
      </c>
      <c r="O1697" s="32"/>
      <c r="P1697" s="154">
        <f t="shared" si="100"/>
        <v>0</v>
      </c>
      <c r="Q1697" s="6" t="s">
        <v>24</v>
      </c>
      <c r="R1697" s="7">
        <f t="shared" ref="R1697:R1714" si="102">O1697*M1697</f>
        <v>0</v>
      </c>
      <c r="S1697" s="8"/>
      <c r="T1697" s="8"/>
      <c r="AB1697" s="37"/>
      <c r="AC1697" s="1"/>
      <c r="AD1697" s="1"/>
      <c r="AH1697" s="179" t="s">
        <v>3594</v>
      </c>
    </row>
    <row r="1698" spans="2:34" ht="14.45" customHeight="1">
      <c r="B1698" s="33" t="s">
        <v>4975</v>
      </c>
      <c r="C1698" s="49"/>
      <c r="D1698" s="34" t="s">
        <v>3598</v>
      </c>
      <c r="E1698" s="34" t="s">
        <v>3599</v>
      </c>
      <c r="F1698" s="42">
        <v>5</v>
      </c>
      <c r="G1698" s="42" t="s">
        <v>65</v>
      </c>
      <c r="H1698" s="136"/>
      <c r="I1698" s="77"/>
      <c r="J1698" s="38"/>
      <c r="K1698" s="42" t="s">
        <v>120</v>
      </c>
      <c r="L1698" s="39">
        <v>5</v>
      </c>
      <c r="M1698" s="151">
        <v>332</v>
      </c>
      <c r="N1698" s="154">
        <f t="shared" si="101"/>
        <v>332</v>
      </c>
      <c r="O1698" s="32"/>
      <c r="P1698" s="154">
        <f t="shared" si="100"/>
        <v>0</v>
      </c>
      <c r="Q1698" s="6" t="s">
        <v>24</v>
      </c>
      <c r="R1698" s="7">
        <f t="shared" si="102"/>
        <v>0</v>
      </c>
      <c r="S1698" s="8"/>
      <c r="T1698" s="8"/>
      <c r="AB1698" s="37"/>
      <c r="AC1698" s="1"/>
      <c r="AD1698" s="1"/>
      <c r="AH1698" s="179" t="s">
        <v>3597</v>
      </c>
    </row>
    <row r="1699" spans="2:34" s="47" customFormat="1" ht="14.45" customHeight="1">
      <c r="B1699" s="33" t="s">
        <v>4976</v>
      </c>
      <c r="C1699" s="49"/>
      <c r="D1699" s="34" t="s">
        <v>3601</v>
      </c>
      <c r="E1699" s="34" t="s">
        <v>3602</v>
      </c>
      <c r="F1699" s="42">
        <v>5</v>
      </c>
      <c r="G1699" s="42" t="s">
        <v>65</v>
      </c>
      <c r="H1699" s="136"/>
      <c r="I1699" s="77"/>
      <c r="J1699" s="38"/>
      <c r="K1699" s="42" t="s">
        <v>120</v>
      </c>
      <c r="L1699" s="39">
        <v>5</v>
      </c>
      <c r="M1699" s="151">
        <v>294</v>
      </c>
      <c r="N1699" s="154">
        <f t="shared" si="101"/>
        <v>294</v>
      </c>
      <c r="O1699" s="32"/>
      <c r="P1699" s="154">
        <f t="shared" si="100"/>
        <v>0</v>
      </c>
      <c r="Q1699" s="55" t="s">
        <v>24</v>
      </c>
      <c r="R1699" s="56">
        <f t="shared" si="102"/>
        <v>0</v>
      </c>
      <c r="AH1699" s="179" t="s">
        <v>3600</v>
      </c>
    </row>
    <row r="1700" spans="2:34" s="5" customFormat="1" ht="14.45" customHeight="1">
      <c r="B1700" s="33" t="s">
        <v>4977</v>
      </c>
      <c r="C1700" s="49" t="s">
        <v>59</v>
      </c>
      <c r="D1700" s="34" t="s">
        <v>3604</v>
      </c>
      <c r="E1700" s="34" t="s">
        <v>3605</v>
      </c>
      <c r="F1700" s="42">
        <v>5</v>
      </c>
      <c r="G1700" s="42" t="s">
        <v>65</v>
      </c>
      <c r="H1700" s="136"/>
      <c r="I1700" s="77"/>
      <c r="J1700" s="38"/>
      <c r="K1700" s="42" t="s">
        <v>120</v>
      </c>
      <c r="L1700" s="39">
        <v>5</v>
      </c>
      <c r="M1700" s="151">
        <v>165</v>
      </c>
      <c r="N1700" s="154">
        <f t="shared" si="101"/>
        <v>165</v>
      </c>
      <c r="O1700" s="32"/>
      <c r="P1700" s="154">
        <f t="shared" si="100"/>
        <v>0</v>
      </c>
      <c r="Q1700" s="68" t="s">
        <v>24</v>
      </c>
      <c r="R1700" s="69">
        <f t="shared" si="102"/>
        <v>0</v>
      </c>
      <c r="AH1700" s="179" t="s">
        <v>3603</v>
      </c>
    </row>
    <row r="1701" spans="2:34" ht="14.45" customHeight="1">
      <c r="B1701" s="33" t="s">
        <v>4978</v>
      </c>
      <c r="C1701" s="49"/>
      <c r="D1701" s="34" t="s">
        <v>3607</v>
      </c>
      <c r="E1701" s="34" t="s">
        <v>3608</v>
      </c>
      <c r="F1701" s="42">
        <v>5</v>
      </c>
      <c r="G1701" s="42" t="s">
        <v>65</v>
      </c>
      <c r="H1701" s="136"/>
      <c r="I1701" s="77"/>
      <c r="J1701" s="38"/>
      <c r="K1701" s="42" t="s">
        <v>120</v>
      </c>
      <c r="L1701" s="39">
        <v>5</v>
      </c>
      <c r="M1701" s="151">
        <v>332</v>
      </c>
      <c r="N1701" s="154">
        <f t="shared" si="101"/>
        <v>332</v>
      </c>
      <c r="O1701" s="32"/>
      <c r="P1701" s="154">
        <f t="shared" si="100"/>
        <v>0</v>
      </c>
      <c r="Q1701" s="6" t="s">
        <v>24</v>
      </c>
      <c r="R1701" s="7">
        <f t="shared" si="102"/>
        <v>0</v>
      </c>
      <c r="S1701" s="8"/>
      <c r="T1701" s="8"/>
      <c r="AB1701" s="37"/>
      <c r="AC1701" s="1"/>
      <c r="AD1701" s="1"/>
      <c r="AH1701" s="179" t="s">
        <v>3606</v>
      </c>
    </row>
    <row r="1702" spans="2:34" ht="14.45" customHeight="1">
      <c r="B1702" s="33" t="s">
        <v>4979</v>
      </c>
      <c r="C1702" s="49"/>
      <c r="D1702" s="34" t="s">
        <v>3610</v>
      </c>
      <c r="E1702" s="34" t="s">
        <v>3611</v>
      </c>
      <c r="F1702" s="42">
        <v>5</v>
      </c>
      <c r="G1702" s="42" t="s">
        <v>65</v>
      </c>
      <c r="H1702" s="136"/>
      <c r="I1702" s="77"/>
      <c r="J1702" s="38"/>
      <c r="K1702" s="42" t="s">
        <v>120</v>
      </c>
      <c r="L1702" s="39">
        <v>5</v>
      </c>
      <c r="M1702" s="151">
        <v>201</v>
      </c>
      <c r="N1702" s="154">
        <f t="shared" si="101"/>
        <v>201</v>
      </c>
      <c r="O1702" s="32"/>
      <c r="P1702" s="154">
        <f t="shared" si="100"/>
        <v>0</v>
      </c>
      <c r="Q1702" s="6" t="s">
        <v>24</v>
      </c>
      <c r="R1702" s="7">
        <f t="shared" si="102"/>
        <v>0</v>
      </c>
      <c r="S1702" s="8"/>
      <c r="T1702" s="8"/>
      <c r="AB1702" s="37"/>
      <c r="AC1702" s="1"/>
      <c r="AD1702" s="1"/>
      <c r="AH1702" s="179" t="s">
        <v>3609</v>
      </c>
    </row>
    <row r="1703" spans="2:34" ht="14.45" customHeight="1">
      <c r="B1703" s="33" t="s">
        <v>4980</v>
      </c>
      <c r="C1703" s="49"/>
      <c r="D1703" s="34" t="s">
        <v>3613</v>
      </c>
      <c r="E1703" s="34" t="s">
        <v>3614</v>
      </c>
      <c r="F1703" s="42">
        <v>5</v>
      </c>
      <c r="G1703" s="42" t="s">
        <v>65</v>
      </c>
      <c r="H1703" s="136"/>
      <c r="I1703" s="77"/>
      <c r="J1703" s="38"/>
      <c r="K1703" s="42" t="s">
        <v>120</v>
      </c>
      <c r="L1703" s="39">
        <v>5</v>
      </c>
      <c r="M1703" s="151">
        <v>251</v>
      </c>
      <c r="N1703" s="154">
        <f t="shared" si="101"/>
        <v>251</v>
      </c>
      <c r="O1703" s="32"/>
      <c r="P1703" s="154">
        <f t="shared" si="100"/>
        <v>0</v>
      </c>
      <c r="Q1703" s="6" t="s">
        <v>24</v>
      </c>
      <c r="R1703" s="7">
        <f t="shared" si="102"/>
        <v>0</v>
      </c>
      <c r="S1703" s="8"/>
      <c r="T1703" s="8"/>
      <c r="AB1703" s="37"/>
      <c r="AC1703" s="1"/>
      <c r="AD1703" s="1"/>
      <c r="AH1703" s="179" t="s">
        <v>3612</v>
      </c>
    </row>
    <row r="1704" spans="2:34" ht="14.45" customHeight="1">
      <c r="B1704" s="33" t="s">
        <v>4981</v>
      </c>
      <c r="C1704" s="49"/>
      <c r="D1704" s="34" t="s">
        <v>3616</v>
      </c>
      <c r="E1704" s="34" t="s">
        <v>3617</v>
      </c>
      <c r="F1704" s="42">
        <v>5</v>
      </c>
      <c r="G1704" s="42" t="s">
        <v>65</v>
      </c>
      <c r="H1704" s="136"/>
      <c r="I1704" s="77"/>
      <c r="J1704" s="38"/>
      <c r="K1704" s="42" t="s">
        <v>120</v>
      </c>
      <c r="L1704" s="39">
        <v>5</v>
      </c>
      <c r="M1704" s="151">
        <v>332</v>
      </c>
      <c r="N1704" s="154">
        <f t="shared" si="101"/>
        <v>332</v>
      </c>
      <c r="O1704" s="32"/>
      <c r="P1704" s="154">
        <f t="shared" si="100"/>
        <v>0</v>
      </c>
      <c r="Q1704" s="6" t="s">
        <v>24</v>
      </c>
      <c r="R1704" s="7">
        <f t="shared" si="102"/>
        <v>0</v>
      </c>
      <c r="S1704" s="8"/>
      <c r="T1704" s="8"/>
      <c r="AB1704" s="37"/>
      <c r="AC1704" s="1"/>
      <c r="AD1704" s="1"/>
      <c r="AH1704" s="179" t="s">
        <v>3615</v>
      </c>
    </row>
    <row r="1705" spans="2:34" s="47" customFormat="1" ht="14.45" customHeight="1">
      <c r="B1705" s="33" t="s">
        <v>4982</v>
      </c>
      <c r="C1705" s="49" t="s">
        <v>59</v>
      </c>
      <c r="D1705" s="34" t="s">
        <v>3619</v>
      </c>
      <c r="E1705" s="34" t="s">
        <v>3620</v>
      </c>
      <c r="F1705" s="42">
        <v>5</v>
      </c>
      <c r="G1705" s="42" t="s">
        <v>65</v>
      </c>
      <c r="H1705" s="136"/>
      <c r="I1705" s="77"/>
      <c r="J1705" s="38"/>
      <c r="K1705" s="42" t="s">
        <v>120</v>
      </c>
      <c r="L1705" s="39">
        <v>5</v>
      </c>
      <c r="M1705" s="151">
        <v>165</v>
      </c>
      <c r="N1705" s="154">
        <f t="shared" si="101"/>
        <v>165</v>
      </c>
      <c r="O1705" s="32"/>
      <c r="P1705" s="154">
        <f t="shared" si="100"/>
        <v>0</v>
      </c>
      <c r="Q1705" s="55" t="s">
        <v>24</v>
      </c>
      <c r="R1705" s="56">
        <f t="shared" si="102"/>
        <v>0</v>
      </c>
      <c r="AH1705" s="179" t="s">
        <v>3618</v>
      </c>
    </row>
    <row r="1706" spans="2:34" ht="14.45" customHeight="1">
      <c r="B1706" s="33" t="s">
        <v>4983</v>
      </c>
      <c r="C1706" s="49"/>
      <c r="D1706" s="34" t="s">
        <v>3622</v>
      </c>
      <c r="E1706" s="34" t="s">
        <v>3623</v>
      </c>
      <c r="F1706" s="42">
        <v>5</v>
      </c>
      <c r="G1706" s="42" t="s">
        <v>65</v>
      </c>
      <c r="H1706" s="136"/>
      <c r="I1706" s="77"/>
      <c r="J1706" s="38"/>
      <c r="K1706" s="42" t="s">
        <v>120</v>
      </c>
      <c r="L1706" s="39">
        <v>5</v>
      </c>
      <c r="M1706" s="151">
        <v>183</v>
      </c>
      <c r="N1706" s="154">
        <f t="shared" si="101"/>
        <v>183</v>
      </c>
      <c r="O1706" s="32"/>
      <c r="P1706" s="154">
        <f t="shared" si="100"/>
        <v>0</v>
      </c>
      <c r="Q1706" s="6" t="s">
        <v>24</v>
      </c>
      <c r="R1706" s="7">
        <f t="shared" si="102"/>
        <v>0</v>
      </c>
      <c r="S1706" s="8"/>
      <c r="T1706" s="8"/>
      <c r="AB1706" s="37"/>
      <c r="AC1706" s="1"/>
      <c r="AD1706" s="1"/>
      <c r="AH1706" s="179" t="s">
        <v>3621</v>
      </c>
    </row>
    <row r="1707" spans="2:34" s="47" customFormat="1" ht="14.45" customHeight="1">
      <c r="B1707" s="33" t="s">
        <v>4984</v>
      </c>
      <c r="C1707" s="49"/>
      <c r="D1707" s="34" t="s">
        <v>3625</v>
      </c>
      <c r="E1707" s="34" t="s">
        <v>3626</v>
      </c>
      <c r="F1707" s="42">
        <v>5</v>
      </c>
      <c r="G1707" s="42" t="s">
        <v>65</v>
      </c>
      <c r="H1707" s="136"/>
      <c r="I1707" s="77"/>
      <c r="J1707" s="38"/>
      <c r="K1707" s="42" t="s">
        <v>120</v>
      </c>
      <c r="L1707" s="39">
        <v>5</v>
      </c>
      <c r="M1707" s="151">
        <v>267</v>
      </c>
      <c r="N1707" s="154">
        <f t="shared" si="101"/>
        <v>267</v>
      </c>
      <c r="O1707" s="32"/>
      <c r="P1707" s="154">
        <f t="shared" si="100"/>
        <v>0</v>
      </c>
      <c r="Q1707" s="55" t="s">
        <v>24</v>
      </c>
      <c r="R1707" s="56">
        <f t="shared" si="102"/>
        <v>0</v>
      </c>
      <c r="AH1707" s="179" t="s">
        <v>3624</v>
      </c>
    </row>
    <row r="1708" spans="2:34" ht="14.45" customHeight="1">
      <c r="B1708" s="33" t="s">
        <v>4985</v>
      </c>
      <c r="C1708" s="49"/>
      <c r="D1708" s="34" t="s">
        <v>3628</v>
      </c>
      <c r="E1708" s="34" t="s">
        <v>3629</v>
      </c>
      <c r="F1708" s="42">
        <v>5</v>
      </c>
      <c r="G1708" s="42" t="s">
        <v>65</v>
      </c>
      <c r="H1708" s="136"/>
      <c r="I1708" s="77"/>
      <c r="J1708" s="38"/>
      <c r="K1708" s="42" t="s">
        <v>120</v>
      </c>
      <c r="L1708" s="39">
        <v>5</v>
      </c>
      <c r="M1708" s="151">
        <v>199</v>
      </c>
      <c r="N1708" s="154">
        <f t="shared" si="101"/>
        <v>199</v>
      </c>
      <c r="O1708" s="32"/>
      <c r="P1708" s="154">
        <f t="shared" si="100"/>
        <v>0</v>
      </c>
      <c r="Q1708" s="6" t="s">
        <v>24</v>
      </c>
      <c r="R1708" s="7">
        <f t="shared" si="102"/>
        <v>0</v>
      </c>
      <c r="S1708" s="8"/>
      <c r="T1708" s="8"/>
      <c r="AB1708" s="37"/>
      <c r="AC1708" s="1"/>
      <c r="AD1708" s="1"/>
      <c r="AH1708" s="179" t="s">
        <v>3627</v>
      </c>
    </row>
    <row r="1709" spans="2:34" s="47" customFormat="1" ht="14.45" customHeight="1">
      <c r="B1709" s="33" t="s">
        <v>4986</v>
      </c>
      <c r="C1709" s="49"/>
      <c r="D1709" s="34" t="s">
        <v>3631</v>
      </c>
      <c r="E1709" s="34" t="s">
        <v>3632</v>
      </c>
      <c r="F1709" s="42">
        <v>5</v>
      </c>
      <c r="G1709" s="42" t="s">
        <v>65</v>
      </c>
      <c r="H1709" s="136"/>
      <c r="I1709" s="77"/>
      <c r="J1709" s="38"/>
      <c r="K1709" s="42" t="s">
        <v>120</v>
      </c>
      <c r="L1709" s="39">
        <v>5</v>
      </c>
      <c r="M1709" s="151">
        <v>236</v>
      </c>
      <c r="N1709" s="154">
        <f t="shared" si="101"/>
        <v>236</v>
      </c>
      <c r="O1709" s="32"/>
      <c r="P1709" s="154">
        <f t="shared" si="100"/>
        <v>0</v>
      </c>
      <c r="Q1709" s="55" t="s">
        <v>24</v>
      </c>
      <c r="R1709" s="56">
        <f t="shared" si="102"/>
        <v>0</v>
      </c>
      <c r="AH1709" s="179" t="s">
        <v>3630</v>
      </c>
    </row>
    <row r="1710" spans="2:34" s="47" customFormat="1" ht="14.45" customHeight="1">
      <c r="B1710" s="33" t="s">
        <v>4987</v>
      </c>
      <c r="C1710" s="49"/>
      <c r="D1710" s="34" t="s">
        <v>3634</v>
      </c>
      <c r="E1710" s="34" t="s">
        <v>3635</v>
      </c>
      <c r="F1710" s="42">
        <v>5</v>
      </c>
      <c r="G1710" s="42" t="s">
        <v>65</v>
      </c>
      <c r="H1710" s="136"/>
      <c r="I1710" s="76"/>
      <c r="J1710" s="51"/>
      <c r="K1710" s="42" t="s">
        <v>120</v>
      </c>
      <c r="L1710" s="39">
        <v>5</v>
      </c>
      <c r="M1710" s="151">
        <v>264</v>
      </c>
      <c r="N1710" s="154">
        <f t="shared" ref="N1710:N1741" si="103">IF($N$4="в кассу предприятия",M1710,IF($N$4="на счет ООО (КФХ)",M1710*1.075,"-"))</f>
        <v>264</v>
      </c>
      <c r="O1710" s="32"/>
      <c r="P1710" s="154">
        <f t="shared" si="100"/>
        <v>0</v>
      </c>
      <c r="Q1710" s="55" t="s">
        <v>24</v>
      </c>
      <c r="R1710" s="56">
        <f t="shared" si="102"/>
        <v>0</v>
      </c>
      <c r="AH1710" s="179" t="s">
        <v>3633</v>
      </c>
    </row>
    <row r="1711" spans="2:34" s="47" customFormat="1" ht="14.45" customHeight="1">
      <c r="B1711" s="33" t="s">
        <v>4988</v>
      </c>
      <c r="C1711" s="49"/>
      <c r="D1711" s="34" t="s">
        <v>3637</v>
      </c>
      <c r="E1711" s="34" t="s">
        <v>3638</v>
      </c>
      <c r="F1711" s="42">
        <v>5</v>
      </c>
      <c r="G1711" s="42" t="s">
        <v>65</v>
      </c>
      <c r="H1711" s="136"/>
      <c r="I1711" s="76"/>
      <c r="J1711" s="51"/>
      <c r="K1711" s="42" t="s">
        <v>120</v>
      </c>
      <c r="L1711" s="39">
        <v>5</v>
      </c>
      <c r="M1711" s="151">
        <v>165</v>
      </c>
      <c r="N1711" s="154">
        <f t="shared" si="103"/>
        <v>165</v>
      </c>
      <c r="O1711" s="32"/>
      <c r="P1711" s="154">
        <f t="shared" si="100"/>
        <v>0</v>
      </c>
      <c r="Q1711" s="55" t="s">
        <v>24</v>
      </c>
      <c r="R1711" s="56">
        <f t="shared" si="102"/>
        <v>0</v>
      </c>
      <c r="AH1711" s="179" t="s">
        <v>3636</v>
      </c>
    </row>
    <row r="1712" spans="2:34" s="47" customFormat="1" ht="14.45" customHeight="1">
      <c r="B1712" s="33" t="s">
        <v>4989</v>
      </c>
      <c r="C1712" s="49"/>
      <c r="D1712" s="34" t="s">
        <v>3640</v>
      </c>
      <c r="E1712" s="34" t="s">
        <v>3641</v>
      </c>
      <c r="F1712" s="42">
        <v>5</v>
      </c>
      <c r="G1712" s="42" t="s">
        <v>65</v>
      </c>
      <c r="H1712" s="136"/>
      <c r="I1712" s="131"/>
      <c r="J1712" s="57"/>
      <c r="K1712" s="42" t="s">
        <v>120</v>
      </c>
      <c r="L1712" s="39">
        <v>5</v>
      </c>
      <c r="M1712" s="151">
        <v>332</v>
      </c>
      <c r="N1712" s="154">
        <f t="shared" si="103"/>
        <v>332</v>
      </c>
      <c r="O1712" s="32"/>
      <c r="P1712" s="154">
        <f t="shared" si="100"/>
        <v>0</v>
      </c>
      <c r="Q1712" s="55" t="s">
        <v>24</v>
      </c>
      <c r="R1712" s="56">
        <f t="shared" si="102"/>
        <v>0</v>
      </c>
      <c r="AH1712" s="179" t="s">
        <v>3639</v>
      </c>
    </row>
    <row r="1713" spans="2:34" ht="14.45" customHeight="1">
      <c r="B1713" s="33" t="s">
        <v>4990</v>
      </c>
      <c r="C1713" s="49"/>
      <c r="D1713" s="34" t="s">
        <v>3643</v>
      </c>
      <c r="E1713" s="34" t="s">
        <v>3644</v>
      </c>
      <c r="F1713" s="42">
        <v>5</v>
      </c>
      <c r="G1713" s="42" t="s">
        <v>65</v>
      </c>
      <c r="H1713" s="136"/>
      <c r="I1713" s="77"/>
      <c r="J1713" s="42"/>
      <c r="K1713" s="42" t="s">
        <v>120</v>
      </c>
      <c r="L1713" s="39">
        <v>5</v>
      </c>
      <c r="M1713" s="151">
        <v>209</v>
      </c>
      <c r="N1713" s="154">
        <f t="shared" si="103"/>
        <v>209</v>
      </c>
      <c r="O1713" s="32"/>
      <c r="P1713" s="154">
        <f t="shared" si="100"/>
        <v>0</v>
      </c>
      <c r="Q1713" s="6" t="s">
        <v>24</v>
      </c>
      <c r="R1713" s="7">
        <f t="shared" si="102"/>
        <v>0</v>
      </c>
      <c r="S1713" s="8"/>
      <c r="T1713" s="8"/>
      <c r="AB1713" s="37"/>
      <c r="AC1713" s="1"/>
      <c r="AD1713" s="1"/>
      <c r="AH1713" s="179" t="s">
        <v>3642</v>
      </c>
    </row>
    <row r="1714" spans="2:34" ht="14.45" customHeight="1">
      <c r="B1714" s="33" t="s">
        <v>4991</v>
      </c>
      <c r="C1714" s="49"/>
      <c r="D1714" s="34" t="s">
        <v>3646</v>
      </c>
      <c r="E1714" s="34" t="s">
        <v>3647</v>
      </c>
      <c r="F1714" s="42">
        <v>5</v>
      </c>
      <c r="G1714" s="42" t="s">
        <v>65</v>
      </c>
      <c r="H1714" s="136"/>
      <c r="I1714" s="77"/>
      <c r="J1714" s="42"/>
      <c r="K1714" s="42" t="s">
        <v>120</v>
      </c>
      <c r="L1714" s="39">
        <v>5</v>
      </c>
      <c r="M1714" s="151">
        <v>399</v>
      </c>
      <c r="N1714" s="154">
        <f t="shared" si="103"/>
        <v>399</v>
      </c>
      <c r="O1714" s="32"/>
      <c r="P1714" s="154">
        <f t="shared" si="100"/>
        <v>0</v>
      </c>
      <c r="Q1714" s="6" t="s">
        <v>24</v>
      </c>
      <c r="R1714" s="7">
        <f t="shared" si="102"/>
        <v>0</v>
      </c>
      <c r="S1714" s="8"/>
      <c r="T1714" s="8"/>
      <c r="AB1714" s="37"/>
      <c r="AC1714" s="1"/>
      <c r="AD1714" s="1"/>
      <c r="AH1714" s="179" t="s">
        <v>3645</v>
      </c>
    </row>
    <row r="1715" spans="2:34" s="47" customFormat="1" ht="14.45" customHeight="1">
      <c r="B1715" s="33" t="s">
        <v>4992</v>
      </c>
      <c r="C1715" s="49"/>
      <c r="D1715" s="34" t="s">
        <v>3649</v>
      </c>
      <c r="E1715" s="34" t="s">
        <v>3650</v>
      </c>
      <c r="F1715" s="42">
        <v>5</v>
      </c>
      <c r="G1715" s="42" t="s">
        <v>65</v>
      </c>
      <c r="H1715" s="136"/>
      <c r="I1715" s="77"/>
      <c r="J1715" s="42"/>
      <c r="K1715" s="42" t="s">
        <v>120</v>
      </c>
      <c r="L1715" s="39">
        <v>5</v>
      </c>
      <c r="M1715" s="151">
        <v>183</v>
      </c>
      <c r="N1715" s="154">
        <f t="shared" si="103"/>
        <v>183</v>
      </c>
      <c r="O1715" s="32"/>
      <c r="P1715" s="154">
        <f t="shared" si="100"/>
        <v>0</v>
      </c>
      <c r="Q1715" s="48" t="s">
        <v>36</v>
      </c>
      <c r="R1715" s="48"/>
      <c r="AH1715" s="179" t="s">
        <v>3648</v>
      </c>
    </row>
    <row r="1716" spans="2:34" ht="14.45" customHeight="1">
      <c r="B1716" s="33" t="s">
        <v>4993</v>
      </c>
      <c r="C1716" s="49"/>
      <c r="D1716" s="34" t="s">
        <v>3652</v>
      </c>
      <c r="E1716" s="34" t="s">
        <v>3653</v>
      </c>
      <c r="F1716" s="42">
        <v>5</v>
      </c>
      <c r="G1716" s="42" t="s">
        <v>65</v>
      </c>
      <c r="H1716" s="136"/>
      <c r="I1716" s="89"/>
      <c r="J1716" s="38"/>
      <c r="K1716" s="42" t="s">
        <v>120</v>
      </c>
      <c r="L1716" s="39">
        <v>5</v>
      </c>
      <c r="M1716" s="151">
        <v>332</v>
      </c>
      <c r="N1716" s="154">
        <f t="shared" si="103"/>
        <v>332</v>
      </c>
      <c r="O1716" s="32"/>
      <c r="P1716" s="154">
        <f t="shared" si="100"/>
        <v>0</v>
      </c>
      <c r="Q1716" s="26" t="s">
        <v>36</v>
      </c>
      <c r="R1716" s="26"/>
      <c r="S1716" s="8"/>
      <c r="T1716" s="8"/>
      <c r="AB1716" s="37"/>
      <c r="AC1716" s="1"/>
      <c r="AD1716" s="1"/>
      <c r="AH1716" s="179" t="s">
        <v>3651</v>
      </c>
    </row>
    <row r="1717" spans="2:34" ht="14.45" customHeight="1">
      <c r="B1717" s="33" t="s">
        <v>4994</v>
      </c>
      <c r="C1717" s="49"/>
      <c r="D1717" s="34" t="s">
        <v>3655</v>
      </c>
      <c r="E1717" s="34" t="s">
        <v>3656</v>
      </c>
      <c r="F1717" s="42">
        <v>5</v>
      </c>
      <c r="G1717" s="42" t="s">
        <v>65</v>
      </c>
      <c r="H1717" s="136"/>
      <c r="I1717" s="77"/>
      <c r="J1717" s="42"/>
      <c r="K1717" s="42" t="s">
        <v>120</v>
      </c>
      <c r="L1717" s="39">
        <v>5</v>
      </c>
      <c r="M1717" s="151">
        <v>221</v>
      </c>
      <c r="N1717" s="154">
        <f t="shared" si="103"/>
        <v>221</v>
      </c>
      <c r="O1717" s="32"/>
      <c r="P1717" s="154">
        <f t="shared" si="100"/>
        <v>0</v>
      </c>
      <c r="Q1717" s="6" t="s">
        <v>24</v>
      </c>
      <c r="R1717" s="7">
        <f>O1717*M1717</f>
        <v>0</v>
      </c>
      <c r="S1717" s="8"/>
      <c r="T1717" s="8"/>
      <c r="AB1717" s="37"/>
      <c r="AC1717" s="1"/>
      <c r="AD1717" s="1"/>
      <c r="AH1717" s="179" t="s">
        <v>3654</v>
      </c>
    </row>
    <row r="1718" spans="2:34" s="47" customFormat="1" ht="14.45" customHeight="1">
      <c r="B1718" s="33" t="s">
        <v>4995</v>
      </c>
      <c r="C1718" s="49"/>
      <c r="D1718" s="34" t="s">
        <v>3658</v>
      </c>
      <c r="E1718" s="34" t="s">
        <v>3659</v>
      </c>
      <c r="F1718" s="42">
        <v>5</v>
      </c>
      <c r="G1718" s="42" t="s">
        <v>65</v>
      </c>
      <c r="H1718" s="136"/>
      <c r="I1718" s="100"/>
      <c r="J1718" s="50"/>
      <c r="K1718" s="42" t="s">
        <v>120</v>
      </c>
      <c r="L1718" s="39">
        <v>5</v>
      </c>
      <c r="M1718" s="151">
        <v>267</v>
      </c>
      <c r="N1718" s="154">
        <f t="shared" si="103"/>
        <v>267</v>
      </c>
      <c r="O1718" s="32"/>
      <c r="P1718" s="154">
        <f t="shared" si="100"/>
        <v>0</v>
      </c>
      <c r="Q1718" s="55" t="s">
        <v>24</v>
      </c>
      <c r="R1718" s="56">
        <f>O1718*M1718</f>
        <v>0</v>
      </c>
      <c r="AH1718" s="179" t="s">
        <v>3657</v>
      </c>
    </row>
    <row r="1719" spans="2:34" ht="14.45" customHeight="1">
      <c r="B1719" s="33" t="s">
        <v>4996</v>
      </c>
      <c r="C1719" s="49"/>
      <c r="D1719" s="34" t="s">
        <v>3661</v>
      </c>
      <c r="E1719" s="34" t="s">
        <v>3662</v>
      </c>
      <c r="F1719" s="42">
        <v>5</v>
      </c>
      <c r="G1719" s="42" t="s">
        <v>65</v>
      </c>
      <c r="H1719" s="136"/>
      <c r="I1719" s="77"/>
      <c r="J1719" s="42"/>
      <c r="K1719" s="42" t="s">
        <v>120</v>
      </c>
      <c r="L1719" s="39">
        <v>5</v>
      </c>
      <c r="M1719" s="151">
        <v>267</v>
      </c>
      <c r="N1719" s="154">
        <f t="shared" si="103"/>
        <v>267</v>
      </c>
      <c r="O1719" s="32"/>
      <c r="P1719" s="154">
        <f t="shared" si="100"/>
        <v>0</v>
      </c>
      <c r="Q1719" s="6" t="s">
        <v>24</v>
      </c>
      <c r="R1719" s="7">
        <f>O1719*M1719</f>
        <v>0</v>
      </c>
      <c r="S1719" s="8"/>
      <c r="T1719" s="8"/>
      <c r="AB1719" s="37"/>
      <c r="AC1719" s="1"/>
      <c r="AD1719" s="1"/>
      <c r="AH1719" s="179" t="s">
        <v>3660</v>
      </c>
    </row>
    <row r="1720" spans="2:34" ht="14.45" customHeight="1">
      <c r="B1720" s="33" t="s">
        <v>4997</v>
      </c>
      <c r="C1720" s="49" t="s">
        <v>59</v>
      </c>
      <c r="D1720" s="34" t="s">
        <v>3664</v>
      </c>
      <c r="E1720" s="34" t="s">
        <v>3665</v>
      </c>
      <c r="F1720" s="42">
        <v>5</v>
      </c>
      <c r="G1720" s="42" t="s">
        <v>65</v>
      </c>
      <c r="H1720" s="136"/>
      <c r="I1720" s="100"/>
      <c r="J1720" s="50"/>
      <c r="K1720" s="42" t="s">
        <v>120</v>
      </c>
      <c r="L1720" s="39">
        <v>5</v>
      </c>
      <c r="M1720" s="151">
        <v>179</v>
      </c>
      <c r="N1720" s="154">
        <f t="shared" si="103"/>
        <v>179</v>
      </c>
      <c r="O1720" s="32"/>
      <c r="P1720" s="154">
        <f t="shared" si="100"/>
        <v>0</v>
      </c>
      <c r="Q1720" s="26" t="s">
        <v>36</v>
      </c>
      <c r="R1720" s="26"/>
      <c r="S1720" s="8"/>
      <c r="T1720" s="8"/>
      <c r="AB1720" s="37"/>
      <c r="AC1720" s="1"/>
      <c r="AD1720" s="1"/>
      <c r="AH1720" s="179" t="s">
        <v>3663</v>
      </c>
    </row>
    <row r="1721" spans="2:34" ht="14.45" customHeight="1">
      <c r="B1721" s="33" t="s">
        <v>4998</v>
      </c>
      <c r="C1721" s="49"/>
      <c r="D1721" s="34" t="s">
        <v>3667</v>
      </c>
      <c r="E1721" s="34" t="s">
        <v>3668</v>
      </c>
      <c r="F1721" s="42">
        <v>5</v>
      </c>
      <c r="G1721" s="42" t="s">
        <v>65</v>
      </c>
      <c r="H1721" s="136"/>
      <c r="I1721" s="77"/>
      <c r="J1721" s="42"/>
      <c r="K1721" s="42" t="s">
        <v>120</v>
      </c>
      <c r="L1721" s="39">
        <v>5</v>
      </c>
      <c r="M1721" s="151">
        <v>294</v>
      </c>
      <c r="N1721" s="154">
        <f t="shared" si="103"/>
        <v>294</v>
      </c>
      <c r="O1721" s="32"/>
      <c r="P1721" s="154">
        <f t="shared" si="100"/>
        <v>0</v>
      </c>
      <c r="Q1721" s="6" t="s">
        <v>24</v>
      </c>
      <c r="R1721" s="7">
        <f t="shared" ref="R1721:R1741" si="104">O1721*M1721</f>
        <v>0</v>
      </c>
      <c r="S1721" s="8"/>
      <c r="T1721" s="8"/>
      <c r="AB1721" s="37"/>
      <c r="AC1721" s="1"/>
      <c r="AD1721" s="1"/>
      <c r="AH1721" s="179" t="s">
        <v>3666</v>
      </c>
    </row>
    <row r="1722" spans="2:34" ht="14.45" customHeight="1">
      <c r="B1722" s="33" t="s">
        <v>4999</v>
      </c>
      <c r="C1722" s="49"/>
      <c r="D1722" s="34" t="s">
        <v>3670</v>
      </c>
      <c r="E1722" s="34" t="s">
        <v>3671</v>
      </c>
      <c r="F1722" s="42">
        <v>5</v>
      </c>
      <c r="G1722" s="42" t="s">
        <v>65</v>
      </c>
      <c r="H1722" s="136"/>
      <c r="I1722" s="100"/>
      <c r="J1722" s="50"/>
      <c r="K1722" s="42" t="s">
        <v>120</v>
      </c>
      <c r="L1722" s="39">
        <v>5</v>
      </c>
      <c r="M1722" s="151">
        <v>264</v>
      </c>
      <c r="N1722" s="154">
        <f t="shared" si="103"/>
        <v>264</v>
      </c>
      <c r="O1722" s="32"/>
      <c r="P1722" s="154">
        <f t="shared" si="100"/>
        <v>0</v>
      </c>
      <c r="Q1722" s="6" t="s">
        <v>24</v>
      </c>
      <c r="R1722" s="7">
        <f t="shared" si="104"/>
        <v>0</v>
      </c>
      <c r="S1722" s="8"/>
      <c r="T1722" s="8"/>
      <c r="AB1722" s="37"/>
      <c r="AC1722" s="1"/>
      <c r="AD1722" s="1"/>
      <c r="AH1722" s="179" t="s">
        <v>3669</v>
      </c>
    </row>
    <row r="1723" spans="2:34" ht="14.45" customHeight="1">
      <c r="B1723" s="33" t="s">
        <v>5000</v>
      </c>
      <c r="C1723" s="45"/>
      <c r="D1723" s="34" t="s">
        <v>3672</v>
      </c>
      <c r="E1723" s="34" t="s">
        <v>3673</v>
      </c>
      <c r="F1723" s="33">
        <v>7</v>
      </c>
      <c r="G1723" s="42" t="s">
        <v>33</v>
      </c>
      <c r="H1723" s="136"/>
      <c r="I1723" s="77"/>
      <c r="J1723" s="42"/>
      <c r="K1723" s="42" t="s">
        <v>120</v>
      </c>
      <c r="L1723" s="39">
        <v>5</v>
      </c>
      <c r="M1723" s="151">
        <v>350</v>
      </c>
      <c r="N1723" s="154">
        <f t="shared" si="103"/>
        <v>350</v>
      </c>
      <c r="O1723" s="32"/>
      <c r="P1723" s="154">
        <f t="shared" si="100"/>
        <v>0</v>
      </c>
      <c r="Q1723" s="6" t="s">
        <v>24</v>
      </c>
      <c r="R1723" s="7">
        <f t="shared" si="104"/>
        <v>0</v>
      </c>
      <c r="S1723" s="8"/>
      <c r="T1723" s="8"/>
      <c r="AB1723" s="37"/>
      <c r="AC1723" s="1"/>
      <c r="AD1723" s="1"/>
      <c r="AH1723" s="179" t="s">
        <v>3674</v>
      </c>
    </row>
    <row r="1724" spans="2:34" ht="14.45" customHeight="1">
      <c r="B1724" s="33" t="s">
        <v>5001</v>
      </c>
      <c r="C1724" s="49"/>
      <c r="D1724" s="34" t="s">
        <v>3676</v>
      </c>
      <c r="E1724" s="34" t="s">
        <v>3677</v>
      </c>
      <c r="F1724" s="42">
        <v>5</v>
      </c>
      <c r="G1724" s="42" t="s">
        <v>65</v>
      </c>
      <c r="H1724" s="136"/>
      <c r="I1724" s="77"/>
      <c r="J1724" s="42"/>
      <c r="K1724" s="42" t="s">
        <v>120</v>
      </c>
      <c r="L1724" s="39">
        <v>5</v>
      </c>
      <c r="M1724" s="151">
        <v>165</v>
      </c>
      <c r="N1724" s="154">
        <f t="shared" si="103"/>
        <v>165</v>
      </c>
      <c r="O1724" s="32"/>
      <c r="P1724" s="154">
        <f t="shared" si="100"/>
        <v>0</v>
      </c>
      <c r="Q1724" s="6" t="s">
        <v>24</v>
      </c>
      <c r="R1724" s="7">
        <f t="shared" si="104"/>
        <v>0</v>
      </c>
      <c r="S1724" s="8"/>
      <c r="T1724" s="8"/>
      <c r="AB1724" s="37"/>
      <c r="AC1724" s="1"/>
      <c r="AD1724" s="1"/>
      <c r="AH1724" s="179" t="s">
        <v>3675</v>
      </c>
    </row>
    <row r="1725" spans="2:34" ht="14.45" customHeight="1">
      <c r="B1725" s="33" t="s">
        <v>5002</v>
      </c>
      <c r="C1725" s="49"/>
      <c r="D1725" s="34" t="s">
        <v>3679</v>
      </c>
      <c r="E1725" s="34" t="s">
        <v>3680</v>
      </c>
      <c r="F1725" s="42">
        <v>5</v>
      </c>
      <c r="G1725" s="42" t="s">
        <v>65</v>
      </c>
      <c r="H1725" s="136"/>
      <c r="I1725" s="100"/>
      <c r="J1725" s="50"/>
      <c r="K1725" s="42" t="s">
        <v>120</v>
      </c>
      <c r="L1725" s="39">
        <v>5</v>
      </c>
      <c r="M1725" s="151">
        <v>245</v>
      </c>
      <c r="N1725" s="154">
        <f t="shared" si="103"/>
        <v>245</v>
      </c>
      <c r="O1725" s="32"/>
      <c r="P1725" s="154">
        <f t="shared" si="100"/>
        <v>0</v>
      </c>
      <c r="Q1725" s="6" t="s">
        <v>24</v>
      </c>
      <c r="R1725" s="7">
        <f t="shared" si="104"/>
        <v>0</v>
      </c>
      <c r="S1725" s="8"/>
      <c r="T1725" s="8"/>
      <c r="AB1725" s="37"/>
      <c r="AC1725" s="1"/>
      <c r="AD1725" s="1"/>
      <c r="AH1725" s="179" t="s">
        <v>3678</v>
      </c>
    </row>
    <row r="1726" spans="2:34" ht="14.45" customHeight="1">
      <c r="B1726" s="33" t="s">
        <v>5003</v>
      </c>
      <c r="C1726" s="49"/>
      <c r="D1726" s="34" t="s">
        <v>3682</v>
      </c>
      <c r="E1726" s="34" t="s">
        <v>3683</v>
      </c>
      <c r="F1726" s="42">
        <v>5</v>
      </c>
      <c r="G1726" s="42" t="s">
        <v>65</v>
      </c>
      <c r="H1726" s="136"/>
      <c r="I1726" s="100"/>
      <c r="J1726" s="50"/>
      <c r="K1726" s="42" t="s">
        <v>120</v>
      </c>
      <c r="L1726" s="39">
        <v>5</v>
      </c>
      <c r="M1726" s="151">
        <v>248</v>
      </c>
      <c r="N1726" s="154">
        <f t="shared" si="103"/>
        <v>248</v>
      </c>
      <c r="O1726" s="32"/>
      <c r="P1726" s="154">
        <f t="shared" si="100"/>
        <v>0</v>
      </c>
      <c r="Q1726" s="6" t="s">
        <v>24</v>
      </c>
      <c r="R1726" s="7">
        <f t="shared" si="104"/>
        <v>0</v>
      </c>
      <c r="S1726" s="8"/>
      <c r="T1726" s="8"/>
      <c r="AB1726" s="37"/>
      <c r="AC1726" s="1"/>
      <c r="AD1726" s="1"/>
      <c r="AH1726" s="179" t="s">
        <v>3681</v>
      </c>
    </row>
    <row r="1727" spans="2:34" ht="14.45" customHeight="1">
      <c r="B1727" s="33" t="s">
        <v>5004</v>
      </c>
      <c r="C1727" s="49"/>
      <c r="D1727" s="34" t="s">
        <v>3685</v>
      </c>
      <c r="E1727" s="34" t="s">
        <v>3686</v>
      </c>
      <c r="F1727" s="42">
        <v>5</v>
      </c>
      <c r="G1727" s="42" t="s">
        <v>65</v>
      </c>
      <c r="H1727" s="136"/>
      <c r="I1727" s="100"/>
      <c r="J1727" s="50"/>
      <c r="K1727" s="42" t="s">
        <v>120</v>
      </c>
      <c r="L1727" s="39">
        <v>5</v>
      </c>
      <c r="M1727" s="151">
        <v>225</v>
      </c>
      <c r="N1727" s="154">
        <f t="shared" si="103"/>
        <v>225</v>
      </c>
      <c r="O1727" s="32"/>
      <c r="P1727" s="154">
        <f t="shared" si="100"/>
        <v>0</v>
      </c>
      <c r="Q1727" s="6" t="s">
        <v>24</v>
      </c>
      <c r="R1727" s="7">
        <f t="shared" si="104"/>
        <v>0</v>
      </c>
      <c r="S1727" s="8"/>
      <c r="T1727" s="8"/>
      <c r="AB1727" s="37"/>
      <c r="AC1727" s="1"/>
      <c r="AD1727" s="1"/>
      <c r="AH1727" s="179" t="s">
        <v>3684</v>
      </c>
    </row>
    <row r="1728" spans="2:34" s="5" customFormat="1" ht="14.45" customHeight="1">
      <c r="B1728" s="33" t="s">
        <v>5005</v>
      </c>
      <c r="C1728" s="49"/>
      <c r="D1728" s="34" t="s">
        <v>3688</v>
      </c>
      <c r="E1728" s="34" t="s">
        <v>3689</v>
      </c>
      <c r="F1728" s="42">
        <v>5</v>
      </c>
      <c r="G1728" s="42" t="s">
        <v>65</v>
      </c>
      <c r="H1728" s="136"/>
      <c r="I1728" s="77"/>
      <c r="J1728" s="42"/>
      <c r="K1728" s="42" t="s">
        <v>120</v>
      </c>
      <c r="L1728" s="39">
        <v>5</v>
      </c>
      <c r="M1728" s="151">
        <v>264</v>
      </c>
      <c r="N1728" s="154">
        <f t="shared" si="103"/>
        <v>264</v>
      </c>
      <c r="O1728" s="32"/>
      <c r="P1728" s="154">
        <f t="shared" si="100"/>
        <v>0</v>
      </c>
      <c r="Q1728" s="68" t="s">
        <v>24</v>
      </c>
      <c r="R1728" s="69">
        <f t="shared" si="104"/>
        <v>0</v>
      </c>
      <c r="AH1728" s="179" t="s">
        <v>3687</v>
      </c>
    </row>
    <row r="1729" spans="2:34" s="5" customFormat="1" ht="14.45" customHeight="1">
      <c r="B1729" s="33" t="s">
        <v>5006</v>
      </c>
      <c r="C1729" s="49"/>
      <c r="D1729" s="34" t="s">
        <v>3691</v>
      </c>
      <c r="E1729" s="34" t="s">
        <v>3692</v>
      </c>
      <c r="F1729" s="42">
        <v>5</v>
      </c>
      <c r="G1729" s="42" t="s">
        <v>65</v>
      </c>
      <c r="H1729" s="136"/>
      <c r="I1729" s="77"/>
      <c r="J1729" s="42"/>
      <c r="K1729" s="42" t="s">
        <v>120</v>
      </c>
      <c r="L1729" s="39">
        <v>5</v>
      </c>
      <c r="M1729" s="151">
        <v>258</v>
      </c>
      <c r="N1729" s="154">
        <f t="shared" si="103"/>
        <v>258</v>
      </c>
      <c r="O1729" s="32"/>
      <c r="P1729" s="154">
        <f t="shared" si="100"/>
        <v>0</v>
      </c>
      <c r="Q1729" s="68" t="s">
        <v>24</v>
      </c>
      <c r="R1729" s="69">
        <f t="shared" si="104"/>
        <v>0</v>
      </c>
      <c r="AH1729" s="179" t="s">
        <v>3690</v>
      </c>
    </row>
    <row r="1730" spans="2:34" ht="14.45" customHeight="1">
      <c r="B1730" s="33" t="s">
        <v>5007</v>
      </c>
      <c r="C1730" s="49"/>
      <c r="D1730" s="34" t="s">
        <v>3694</v>
      </c>
      <c r="E1730" s="34" t="s">
        <v>3695</v>
      </c>
      <c r="F1730" s="42">
        <v>5</v>
      </c>
      <c r="G1730" s="42" t="s">
        <v>65</v>
      </c>
      <c r="H1730" s="136"/>
      <c r="I1730" s="77"/>
      <c r="J1730" s="42"/>
      <c r="K1730" s="42" t="s">
        <v>120</v>
      </c>
      <c r="L1730" s="39">
        <v>5</v>
      </c>
      <c r="M1730" s="151">
        <v>264</v>
      </c>
      <c r="N1730" s="154">
        <f t="shared" si="103"/>
        <v>264</v>
      </c>
      <c r="O1730" s="32"/>
      <c r="P1730" s="154">
        <f t="shared" si="100"/>
        <v>0</v>
      </c>
      <c r="Q1730" s="6" t="s">
        <v>24</v>
      </c>
      <c r="R1730" s="7">
        <f t="shared" si="104"/>
        <v>0</v>
      </c>
      <c r="S1730" s="8"/>
      <c r="T1730" s="8"/>
      <c r="AB1730" s="37"/>
      <c r="AC1730" s="1"/>
      <c r="AD1730" s="1"/>
      <c r="AH1730" s="179" t="s">
        <v>3693</v>
      </c>
    </row>
    <row r="1731" spans="2:34" ht="14.45" customHeight="1">
      <c r="B1731" s="33" t="s">
        <v>5008</v>
      </c>
      <c r="C1731" s="49"/>
      <c r="D1731" s="34" t="s">
        <v>3697</v>
      </c>
      <c r="E1731" s="34" t="s">
        <v>3698</v>
      </c>
      <c r="F1731" s="42">
        <v>5</v>
      </c>
      <c r="G1731" s="42" t="s">
        <v>65</v>
      </c>
      <c r="H1731" s="136"/>
      <c r="I1731" s="77"/>
      <c r="J1731" s="42"/>
      <c r="K1731" s="42" t="s">
        <v>120</v>
      </c>
      <c r="L1731" s="39">
        <v>5</v>
      </c>
      <c r="M1731" s="151">
        <v>341</v>
      </c>
      <c r="N1731" s="154">
        <f t="shared" si="103"/>
        <v>341</v>
      </c>
      <c r="O1731" s="32"/>
      <c r="P1731" s="154">
        <f t="shared" si="100"/>
        <v>0</v>
      </c>
      <c r="Q1731" s="6" t="s">
        <v>24</v>
      </c>
      <c r="R1731" s="7">
        <f t="shared" si="104"/>
        <v>0</v>
      </c>
      <c r="S1731" s="8"/>
      <c r="T1731" s="8"/>
      <c r="AB1731" s="37"/>
      <c r="AC1731" s="1"/>
      <c r="AD1731" s="1"/>
      <c r="AH1731" s="179" t="s">
        <v>3696</v>
      </c>
    </row>
    <row r="1732" spans="2:34" s="5" customFormat="1" ht="14.45" customHeight="1">
      <c r="B1732" s="33" t="s">
        <v>5009</v>
      </c>
      <c r="C1732" s="49"/>
      <c r="D1732" s="34" t="s">
        <v>3700</v>
      </c>
      <c r="E1732" s="34" t="s">
        <v>3701</v>
      </c>
      <c r="F1732" s="42">
        <v>5</v>
      </c>
      <c r="G1732" s="42" t="s">
        <v>65</v>
      </c>
      <c r="H1732" s="136"/>
      <c r="I1732" s="77"/>
      <c r="J1732" s="38"/>
      <c r="K1732" s="42" t="s">
        <v>120</v>
      </c>
      <c r="L1732" s="39">
        <v>5</v>
      </c>
      <c r="M1732" s="151">
        <v>294</v>
      </c>
      <c r="N1732" s="154">
        <f t="shared" si="103"/>
        <v>294</v>
      </c>
      <c r="O1732" s="32"/>
      <c r="P1732" s="154">
        <f t="shared" si="100"/>
        <v>0</v>
      </c>
      <c r="Q1732" s="68" t="s">
        <v>24</v>
      </c>
      <c r="R1732" s="69">
        <f t="shared" si="104"/>
        <v>0</v>
      </c>
      <c r="AH1732" s="179" t="s">
        <v>3699</v>
      </c>
    </row>
    <row r="1733" spans="2:34" ht="14.45" customHeight="1">
      <c r="B1733" s="33" t="s">
        <v>5010</v>
      </c>
      <c r="C1733" s="49"/>
      <c r="D1733" s="34" t="s">
        <v>3703</v>
      </c>
      <c r="E1733" s="34" t="s">
        <v>3704</v>
      </c>
      <c r="F1733" s="42">
        <v>5</v>
      </c>
      <c r="G1733" s="42" t="s">
        <v>65</v>
      </c>
      <c r="H1733" s="136"/>
      <c r="I1733" s="77"/>
      <c r="J1733" s="38"/>
      <c r="K1733" s="42" t="s">
        <v>120</v>
      </c>
      <c r="L1733" s="39">
        <v>5</v>
      </c>
      <c r="M1733" s="151">
        <v>199</v>
      </c>
      <c r="N1733" s="154">
        <f t="shared" si="103"/>
        <v>199</v>
      </c>
      <c r="O1733" s="32"/>
      <c r="P1733" s="154">
        <f t="shared" si="100"/>
        <v>0</v>
      </c>
      <c r="Q1733" s="6" t="s">
        <v>24</v>
      </c>
      <c r="R1733" s="7">
        <f t="shared" si="104"/>
        <v>0</v>
      </c>
      <c r="S1733" s="8"/>
      <c r="T1733" s="8"/>
      <c r="AB1733" s="37"/>
      <c r="AC1733" s="1"/>
      <c r="AD1733" s="1"/>
      <c r="AH1733" s="179" t="s">
        <v>3702</v>
      </c>
    </row>
    <row r="1734" spans="2:34" ht="14.45" customHeight="1">
      <c r="B1734" s="33" t="s">
        <v>5011</v>
      </c>
      <c r="C1734" s="40"/>
      <c r="D1734" s="41" t="s">
        <v>3706</v>
      </c>
      <c r="E1734" s="41" t="s">
        <v>3707</v>
      </c>
      <c r="F1734" s="33">
        <v>7</v>
      </c>
      <c r="G1734" s="39" t="s">
        <v>33</v>
      </c>
      <c r="H1734" s="136"/>
      <c r="I1734" s="78"/>
      <c r="J1734" s="39"/>
      <c r="K1734" s="39" t="s">
        <v>120</v>
      </c>
      <c r="L1734" s="39">
        <v>5</v>
      </c>
      <c r="M1734" s="151">
        <v>407</v>
      </c>
      <c r="N1734" s="154">
        <f t="shared" si="103"/>
        <v>407</v>
      </c>
      <c r="O1734" s="32"/>
      <c r="P1734" s="154">
        <f t="shared" si="100"/>
        <v>0</v>
      </c>
      <c r="Q1734" s="6" t="s">
        <v>24</v>
      </c>
      <c r="R1734" s="7">
        <f t="shared" si="104"/>
        <v>0</v>
      </c>
      <c r="S1734" s="8"/>
      <c r="T1734" s="8"/>
      <c r="AB1734" s="37"/>
      <c r="AC1734" s="1"/>
      <c r="AD1734" s="1"/>
      <c r="AH1734" s="179" t="s">
        <v>3705</v>
      </c>
    </row>
    <row r="1735" spans="2:34" ht="14.45" customHeight="1">
      <c r="B1735" s="33" t="s">
        <v>5012</v>
      </c>
      <c r="C1735" s="40"/>
      <c r="D1735" s="41" t="s">
        <v>3709</v>
      </c>
      <c r="E1735" s="41" t="s">
        <v>3710</v>
      </c>
      <c r="F1735" s="33">
        <v>7</v>
      </c>
      <c r="G1735" s="39" t="s">
        <v>33</v>
      </c>
      <c r="H1735" s="136"/>
      <c r="I1735" s="78"/>
      <c r="J1735" s="39"/>
      <c r="K1735" s="39" t="s">
        <v>120</v>
      </c>
      <c r="L1735" s="39">
        <v>5</v>
      </c>
      <c r="M1735" s="151">
        <v>209</v>
      </c>
      <c r="N1735" s="154">
        <f t="shared" si="103"/>
        <v>209</v>
      </c>
      <c r="O1735" s="32"/>
      <c r="P1735" s="154">
        <f t="shared" si="100"/>
        <v>0</v>
      </c>
      <c r="Q1735" s="6" t="s">
        <v>24</v>
      </c>
      <c r="R1735" s="7">
        <f t="shared" si="104"/>
        <v>0</v>
      </c>
      <c r="S1735" s="8"/>
      <c r="T1735" s="8"/>
      <c r="AB1735" s="37"/>
      <c r="AC1735" s="1"/>
      <c r="AD1735" s="1"/>
      <c r="AH1735" s="179" t="s">
        <v>3708</v>
      </c>
    </row>
    <row r="1736" spans="2:34" s="47" customFormat="1" ht="28.9" customHeight="1">
      <c r="B1736" s="33" t="s">
        <v>5013</v>
      </c>
      <c r="C1736" s="49"/>
      <c r="D1736" s="34" t="s">
        <v>3712</v>
      </c>
      <c r="E1736" s="34" t="s">
        <v>3713</v>
      </c>
      <c r="F1736" s="42">
        <v>5</v>
      </c>
      <c r="G1736" s="42" t="s">
        <v>65</v>
      </c>
      <c r="H1736" s="136"/>
      <c r="I1736" s="77"/>
      <c r="J1736" s="38"/>
      <c r="K1736" s="42" t="s">
        <v>120</v>
      </c>
      <c r="L1736" s="39">
        <v>5</v>
      </c>
      <c r="M1736" s="151">
        <v>165</v>
      </c>
      <c r="N1736" s="154">
        <f t="shared" si="103"/>
        <v>165</v>
      </c>
      <c r="O1736" s="32"/>
      <c r="P1736" s="154">
        <f t="shared" si="100"/>
        <v>0</v>
      </c>
      <c r="Q1736" s="55" t="s">
        <v>24</v>
      </c>
      <c r="R1736" s="56">
        <f t="shared" si="104"/>
        <v>0</v>
      </c>
      <c r="AH1736" s="179" t="s">
        <v>3711</v>
      </c>
    </row>
    <row r="1737" spans="2:34" s="5" customFormat="1" ht="14.45" customHeight="1">
      <c r="B1737" s="33" t="s">
        <v>5014</v>
      </c>
      <c r="C1737" s="49"/>
      <c r="D1737" s="34" t="s">
        <v>3715</v>
      </c>
      <c r="E1737" s="34" t="s">
        <v>3716</v>
      </c>
      <c r="F1737" s="33">
        <v>7</v>
      </c>
      <c r="G1737" s="42" t="s">
        <v>33</v>
      </c>
      <c r="H1737" s="136"/>
      <c r="I1737" s="77"/>
      <c r="J1737" s="38"/>
      <c r="K1737" s="42" t="s">
        <v>120</v>
      </c>
      <c r="L1737" s="39">
        <v>5</v>
      </c>
      <c r="M1737" s="151">
        <v>205</v>
      </c>
      <c r="N1737" s="154">
        <f t="shared" si="103"/>
        <v>205</v>
      </c>
      <c r="O1737" s="32"/>
      <c r="P1737" s="154">
        <f t="shared" si="100"/>
        <v>0</v>
      </c>
      <c r="Q1737" s="68" t="s">
        <v>24</v>
      </c>
      <c r="R1737" s="69">
        <f t="shared" si="104"/>
        <v>0</v>
      </c>
      <c r="AH1737" s="179" t="s">
        <v>3714</v>
      </c>
    </row>
    <row r="1738" spans="2:34" s="47" customFormat="1" ht="14.45" customHeight="1">
      <c r="B1738" s="33" t="s">
        <v>5015</v>
      </c>
      <c r="C1738" s="40"/>
      <c r="D1738" s="41" t="s">
        <v>3718</v>
      </c>
      <c r="E1738" s="41" t="s">
        <v>3719</v>
      </c>
      <c r="F1738" s="42">
        <v>5</v>
      </c>
      <c r="G1738" s="42" t="s">
        <v>65</v>
      </c>
      <c r="H1738" s="136"/>
      <c r="I1738" s="78"/>
      <c r="J1738" s="39"/>
      <c r="K1738" s="39" t="s">
        <v>120</v>
      </c>
      <c r="L1738" s="39">
        <v>5</v>
      </c>
      <c r="M1738" s="151">
        <v>199</v>
      </c>
      <c r="N1738" s="154">
        <f t="shared" si="103"/>
        <v>199</v>
      </c>
      <c r="O1738" s="32"/>
      <c r="P1738" s="154">
        <f t="shared" si="100"/>
        <v>0</v>
      </c>
      <c r="Q1738" s="55" t="s">
        <v>24</v>
      </c>
      <c r="R1738" s="56">
        <f t="shared" si="104"/>
        <v>0</v>
      </c>
      <c r="AH1738" s="179" t="s">
        <v>3717</v>
      </c>
    </row>
    <row r="1739" spans="2:34" s="47" customFormat="1" ht="14.45" customHeight="1">
      <c r="B1739" s="33" t="s">
        <v>5016</v>
      </c>
      <c r="C1739" s="49" t="s">
        <v>59</v>
      </c>
      <c r="D1739" s="34" t="s">
        <v>3721</v>
      </c>
      <c r="E1739" s="34" t="s">
        <v>3722</v>
      </c>
      <c r="F1739" s="42">
        <v>5</v>
      </c>
      <c r="G1739" s="42" t="s">
        <v>65</v>
      </c>
      <c r="H1739" s="136"/>
      <c r="I1739" s="77"/>
      <c r="J1739" s="38"/>
      <c r="K1739" s="42" t="s">
        <v>120</v>
      </c>
      <c r="L1739" s="39">
        <v>5</v>
      </c>
      <c r="M1739" s="151">
        <v>199</v>
      </c>
      <c r="N1739" s="154">
        <f t="shared" si="103"/>
        <v>199</v>
      </c>
      <c r="O1739" s="32"/>
      <c r="P1739" s="154">
        <f t="shared" si="100"/>
        <v>0</v>
      </c>
      <c r="Q1739" s="55" t="s">
        <v>24</v>
      </c>
      <c r="R1739" s="56">
        <f t="shared" si="104"/>
        <v>0</v>
      </c>
      <c r="AH1739" s="179" t="s">
        <v>3720</v>
      </c>
    </row>
    <row r="1740" spans="2:34" s="47" customFormat="1" ht="14.45" customHeight="1">
      <c r="B1740" s="33" t="s">
        <v>5017</v>
      </c>
      <c r="C1740" s="49"/>
      <c r="D1740" s="34" t="s">
        <v>3724</v>
      </c>
      <c r="E1740" s="34" t="s">
        <v>3725</v>
      </c>
      <c r="F1740" s="42">
        <v>2</v>
      </c>
      <c r="G1740" s="73" t="s">
        <v>394</v>
      </c>
      <c r="H1740" s="136"/>
      <c r="I1740" s="76"/>
      <c r="J1740" s="51"/>
      <c r="K1740" s="42" t="s">
        <v>120</v>
      </c>
      <c r="L1740" s="39">
        <v>5</v>
      </c>
      <c r="M1740" s="151">
        <v>199</v>
      </c>
      <c r="N1740" s="154">
        <f t="shared" si="103"/>
        <v>199</v>
      </c>
      <c r="O1740" s="32"/>
      <c r="P1740" s="154">
        <f t="shared" si="100"/>
        <v>0</v>
      </c>
      <c r="Q1740" s="55" t="s">
        <v>24</v>
      </c>
      <c r="R1740" s="56">
        <f t="shared" si="104"/>
        <v>0</v>
      </c>
      <c r="AH1740" s="179" t="s">
        <v>3723</v>
      </c>
    </row>
    <row r="1741" spans="2:34" ht="14.45" customHeight="1">
      <c r="B1741" s="33" t="s">
        <v>5018</v>
      </c>
      <c r="C1741" s="40"/>
      <c r="D1741" s="41" t="s">
        <v>3727</v>
      </c>
      <c r="E1741" s="41" t="s">
        <v>3728</v>
      </c>
      <c r="F1741" s="42">
        <v>2</v>
      </c>
      <c r="G1741" s="39" t="s">
        <v>394</v>
      </c>
      <c r="H1741" s="136"/>
      <c r="I1741" s="78"/>
      <c r="J1741" s="39"/>
      <c r="K1741" s="39" t="s">
        <v>120</v>
      </c>
      <c r="L1741" s="39">
        <v>5</v>
      </c>
      <c r="M1741" s="151">
        <v>110</v>
      </c>
      <c r="N1741" s="154">
        <f t="shared" si="103"/>
        <v>110</v>
      </c>
      <c r="O1741" s="32"/>
      <c r="P1741" s="154">
        <f t="shared" ref="P1741:P1804" si="105">IF($N$4="","-",IF(O1741&lt;100,N1741*O1741,IF(O1741&gt;=100,(O1741*N1741)*0.9)))</f>
        <v>0</v>
      </c>
      <c r="Q1741" s="6" t="s">
        <v>24</v>
      </c>
      <c r="R1741" s="7">
        <f t="shared" si="104"/>
        <v>0</v>
      </c>
      <c r="S1741" s="8"/>
      <c r="T1741" s="8"/>
      <c r="AB1741" s="37"/>
      <c r="AC1741" s="1"/>
      <c r="AD1741" s="1"/>
      <c r="AH1741" s="179" t="s">
        <v>3726</v>
      </c>
    </row>
    <row r="1742" spans="2:34" s="47" customFormat="1" ht="14.45" customHeight="1">
      <c r="B1742" s="33" t="s">
        <v>5019</v>
      </c>
      <c r="C1742" s="40"/>
      <c r="D1742" s="41" t="s">
        <v>3730</v>
      </c>
      <c r="E1742" s="41" t="s">
        <v>3731</v>
      </c>
      <c r="F1742" s="42">
        <v>2</v>
      </c>
      <c r="G1742" s="39" t="s">
        <v>394</v>
      </c>
      <c r="H1742" s="136"/>
      <c r="I1742" s="78"/>
      <c r="J1742" s="39"/>
      <c r="K1742" s="39" t="s">
        <v>120</v>
      </c>
      <c r="L1742" s="39">
        <v>5</v>
      </c>
      <c r="M1742" s="151">
        <v>149</v>
      </c>
      <c r="N1742" s="154">
        <f t="shared" ref="N1742:N1744" si="106">IF($N$4="в кассу предприятия",M1742,IF($N$4="на счет ООО (КФХ)",M1742*1.075,"-"))</f>
        <v>149</v>
      </c>
      <c r="O1742" s="32"/>
      <c r="P1742" s="154">
        <f t="shared" si="105"/>
        <v>0</v>
      </c>
      <c r="Q1742" s="48" t="s">
        <v>36</v>
      </c>
      <c r="R1742" s="48"/>
      <c r="AH1742" s="179" t="s">
        <v>3729</v>
      </c>
    </row>
    <row r="1743" spans="2:34" ht="14.45" customHeight="1">
      <c r="B1743" s="33" t="s">
        <v>5020</v>
      </c>
      <c r="C1743" s="49"/>
      <c r="D1743" s="34" t="s">
        <v>3733</v>
      </c>
      <c r="E1743" s="34" t="s">
        <v>3734</v>
      </c>
      <c r="F1743" s="42">
        <v>2</v>
      </c>
      <c r="G1743" s="73" t="s">
        <v>394</v>
      </c>
      <c r="H1743" s="136"/>
      <c r="I1743" s="77"/>
      <c r="J1743" s="42"/>
      <c r="K1743" s="42" t="s">
        <v>120</v>
      </c>
      <c r="L1743" s="39">
        <v>5</v>
      </c>
      <c r="M1743" s="151">
        <v>203</v>
      </c>
      <c r="N1743" s="154">
        <f t="shared" si="106"/>
        <v>203</v>
      </c>
      <c r="O1743" s="32"/>
      <c r="P1743" s="154">
        <f t="shared" si="105"/>
        <v>0</v>
      </c>
      <c r="Q1743" s="26" t="s">
        <v>36</v>
      </c>
      <c r="R1743" s="26"/>
      <c r="S1743" s="8"/>
      <c r="T1743" s="8"/>
      <c r="AB1743" s="37"/>
      <c r="AC1743" s="1"/>
      <c r="AD1743" s="1"/>
      <c r="AH1743" s="179" t="s">
        <v>3732</v>
      </c>
    </row>
    <row r="1744" spans="2:34" ht="14.45" customHeight="1">
      <c r="B1744" s="33" t="s">
        <v>5021</v>
      </c>
      <c r="C1744" s="49"/>
      <c r="D1744" s="34" t="s">
        <v>3736</v>
      </c>
      <c r="E1744" s="34" t="s">
        <v>3737</v>
      </c>
      <c r="F1744" s="42">
        <v>2</v>
      </c>
      <c r="G1744" s="73" t="s">
        <v>394</v>
      </c>
      <c r="H1744" s="136"/>
      <c r="I1744" s="77"/>
      <c r="J1744" s="42"/>
      <c r="K1744" s="42" t="s">
        <v>120</v>
      </c>
      <c r="L1744" s="39">
        <v>5</v>
      </c>
      <c r="M1744" s="151">
        <v>260</v>
      </c>
      <c r="N1744" s="154">
        <f t="shared" si="106"/>
        <v>260</v>
      </c>
      <c r="O1744" s="32"/>
      <c r="P1744" s="154">
        <f t="shared" si="105"/>
        <v>0</v>
      </c>
      <c r="Q1744" s="26" t="s">
        <v>36</v>
      </c>
      <c r="R1744" s="26"/>
      <c r="S1744" s="8"/>
      <c r="T1744" s="8"/>
      <c r="AB1744" s="37"/>
      <c r="AC1744" s="1"/>
      <c r="AD1744" s="1"/>
      <c r="AH1744" s="179" t="s">
        <v>3735</v>
      </c>
    </row>
    <row r="1745" spans="2:34" ht="14.45" customHeight="1">
      <c r="B1745" s="33"/>
      <c r="C1745" s="40"/>
      <c r="D1745" s="34" t="s">
        <v>5543</v>
      </c>
      <c r="E1745" s="34" t="s">
        <v>5550</v>
      </c>
      <c r="F1745" s="33">
        <v>15</v>
      </c>
      <c r="G1745" s="42" t="s">
        <v>40</v>
      </c>
      <c r="H1745" s="136"/>
      <c r="I1745" s="78"/>
      <c r="J1745" s="39"/>
      <c r="K1745" s="39" t="s">
        <v>120</v>
      </c>
      <c r="L1745" s="39">
        <v>1</v>
      </c>
      <c r="M1745" s="151">
        <v>361</v>
      </c>
      <c r="N1745" s="154">
        <v>260</v>
      </c>
      <c r="O1745" s="32"/>
      <c r="P1745" s="154">
        <f t="shared" si="105"/>
        <v>0</v>
      </c>
      <c r="Q1745" s="6" t="s">
        <v>24</v>
      </c>
      <c r="R1745" s="7">
        <f t="shared" ref="R1745:R1776" si="107">O1745*M1745</f>
        <v>0</v>
      </c>
      <c r="S1745" s="8"/>
      <c r="T1745" s="8"/>
      <c r="AB1745" s="37"/>
      <c r="AC1745" s="1"/>
      <c r="AD1745" s="1"/>
      <c r="AH1745" s="179" t="s">
        <v>5531</v>
      </c>
    </row>
    <row r="1746" spans="2:34" ht="14.45" customHeight="1">
      <c r="B1746" s="33" t="s">
        <v>5022</v>
      </c>
      <c r="C1746" s="40"/>
      <c r="D1746" s="41" t="s">
        <v>3739</v>
      </c>
      <c r="E1746" s="41" t="s">
        <v>3740</v>
      </c>
      <c r="F1746" s="33">
        <v>7</v>
      </c>
      <c r="G1746" s="39" t="s">
        <v>33</v>
      </c>
      <c r="H1746" s="136"/>
      <c r="I1746" s="78"/>
      <c r="J1746" s="39"/>
      <c r="K1746" s="39" t="s">
        <v>120</v>
      </c>
      <c r="L1746" s="39">
        <v>5</v>
      </c>
      <c r="M1746" s="151">
        <v>548</v>
      </c>
      <c r="N1746" s="154">
        <f>IF($N$4="в кассу предприятия",M1746,IF($N$4="на счет ООО (КФХ)",M1746*1.075,"-"))</f>
        <v>548</v>
      </c>
      <c r="O1746" s="32"/>
      <c r="P1746" s="154">
        <f t="shared" si="105"/>
        <v>0</v>
      </c>
      <c r="Q1746" s="6" t="s">
        <v>24</v>
      </c>
      <c r="R1746" s="7">
        <f t="shared" si="107"/>
        <v>0</v>
      </c>
      <c r="S1746" s="8"/>
      <c r="T1746" s="8"/>
      <c r="AB1746" s="37"/>
      <c r="AC1746" s="1"/>
      <c r="AD1746" s="1"/>
      <c r="AH1746" s="179" t="s">
        <v>3738</v>
      </c>
    </row>
    <row r="1747" spans="2:34" ht="14.45" customHeight="1">
      <c r="B1747" s="33"/>
      <c r="C1747" s="40"/>
      <c r="D1747" s="34" t="s">
        <v>5544</v>
      </c>
      <c r="E1747" s="34" t="s">
        <v>5554</v>
      </c>
      <c r="F1747" s="42">
        <v>10</v>
      </c>
      <c r="G1747" s="42" t="s">
        <v>48</v>
      </c>
      <c r="H1747" s="136"/>
      <c r="I1747" s="78"/>
      <c r="J1747" s="39"/>
      <c r="K1747" s="39" t="s">
        <v>120</v>
      </c>
      <c r="L1747" s="39">
        <v>1</v>
      </c>
      <c r="M1747" s="151">
        <v>951</v>
      </c>
      <c r="N1747" s="154">
        <v>825</v>
      </c>
      <c r="O1747" s="32"/>
      <c r="P1747" s="154">
        <f t="shared" si="105"/>
        <v>0</v>
      </c>
      <c r="Q1747" s="6" t="s">
        <v>24</v>
      </c>
      <c r="R1747" s="7">
        <f t="shared" si="107"/>
        <v>0</v>
      </c>
      <c r="S1747" s="8"/>
      <c r="T1747" s="8"/>
      <c r="AB1747" s="37"/>
      <c r="AC1747" s="1"/>
      <c r="AD1747" s="1"/>
      <c r="AH1747" s="179" t="s">
        <v>5532</v>
      </c>
    </row>
    <row r="1748" spans="2:34" ht="14.45" customHeight="1">
      <c r="B1748" s="33" t="s">
        <v>5023</v>
      </c>
      <c r="C1748" s="40"/>
      <c r="D1748" s="41" t="s">
        <v>3742</v>
      </c>
      <c r="E1748" s="41" t="s">
        <v>3743</v>
      </c>
      <c r="F1748" s="33">
        <v>7</v>
      </c>
      <c r="G1748" s="39" t="s">
        <v>33</v>
      </c>
      <c r="H1748" s="136"/>
      <c r="I1748" s="78"/>
      <c r="J1748" s="39"/>
      <c r="K1748" s="39" t="s">
        <v>120</v>
      </c>
      <c r="L1748" s="39">
        <v>5</v>
      </c>
      <c r="M1748" s="151">
        <v>437</v>
      </c>
      <c r="N1748" s="154">
        <f t="shared" ref="N1748:N1760" si="108">IF($N$4="в кассу предприятия",M1748,IF($N$4="на счет ООО (КФХ)",M1748*1.075,"-"))</f>
        <v>437</v>
      </c>
      <c r="O1748" s="32"/>
      <c r="P1748" s="154">
        <f t="shared" si="105"/>
        <v>0</v>
      </c>
      <c r="Q1748" s="6" t="s">
        <v>24</v>
      </c>
      <c r="R1748" s="7">
        <f t="shared" si="107"/>
        <v>0</v>
      </c>
      <c r="S1748" s="8"/>
      <c r="T1748" s="8"/>
      <c r="AB1748" s="37"/>
      <c r="AC1748" s="1"/>
      <c r="AD1748" s="1"/>
      <c r="AH1748" s="179" t="s">
        <v>3741</v>
      </c>
    </row>
    <row r="1749" spans="2:34" ht="14.45" customHeight="1">
      <c r="B1749" s="33" t="s">
        <v>5024</v>
      </c>
      <c r="C1749" s="40"/>
      <c r="D1749" s="41" t="s">
        <v>3745</v>
      </c>
      <c r="E1749" s="41" t="s">
        <v>3746</v>
      </c>
      <c r="F1749" s="33">
        <v>7</v>
      </c>
      <c r="G1749" s="39" t="s">
        <v>33</v>
      </c>
      <c r="H1749" s="136"/>
      <c r="I1749" s="78"/>
      <c r="J1749" s="39"/>
      <c r="K1749" s="39" t="s">
        <v>120</v>
      </c>
      <c r="L1749" s="39">
        <v>5</v>
      </c>
      <c r="M1749" s="151">
        <v>548</v>
      </c>
      <c r="N1749" s="154">
        <f t="shared" si="108"/>
        <v>548</v>
      </c>
      <c r="O1749" s="32"/>
      <c r="P1749" s="154">
        <f t="shared" si="105"/>
        <v>0</v>
      </c>
      <c r="Q1749" s="6" t="s">
        <v>24</v>
      </c>
      <c r="R1749" s="7">
        <f t="shared" si="107"/>
        <v>0</v>
      </c>
      <c r="S1749" s="8"/>
      <c r="T1749" s="8"/>
      <c r="AB1749" s="37"/>
      <c r="AC1749" s="1"/>
      <c r="AD1749" s="1"/>
      <c r="AH1749" s="179" t="s">
        <v>3744</v>
      </c>
    </row>
    <row r="1750" spans="2:34" ht="14.45" customHeight="1">
      <c r="B1750" s="33" t="s">
        <v>5025</v>
      </c>
      <c r="C1750" s="40"/>
      <c r="D1750" s="41" t="s">
        <v>3748</v>
      </c>
      <c r="E1750" s="41" t="s">
        <v>3749</v>
      </c>
      <c r="F1750" s="33">
        <v>7</v>
      </c>
      <c r="G1750" s="39" t="s">
        <v>33</v>
      </c>
      <c r="H1750" s="136"/>
      <c r="I1750" s="78"/>
      <c r="J1750" s="39"/>
      <c r="K1750" s="39" t="s">
        <v>120</v>
      </c>
      <c r="L1750" s="39">
        <v>5</v>
      </c>
      <c r="M1750" s="151">
        <v>419</v>
      </c>
      <c r="N1750" s="154">
        <f t="shared" si="108"/>
        <v>419</v>
      </c>
      <c r="O1750" s="32"/>
      <c r="P1750" s="154">
        <f t="shared" si="105"/>
        <v>0</v>
      </c>
      <c r="Q1750" s="6" t="s">
        <v>24</v>
      </c>
      <c r="R1750" s="7">
        <f t="shared" si="107"/>
        <v>0</v>
      </c>
      <c r="S1750" s="8"/>
      <c r="T1750" s="8"/>
      <c r="AB1750" s="37"/>
      <c r="AC1750" s="1"/>
      <c r="AD1750" s="1"/>
      <c r="AH1750" s="179" t="s">
        <v>3747</v>
      </c>
    </row>
    <row r="1751" spans="2:34" ht="14.45" customHeight="1">
      <c r="B1751" s="33" t="s">
        <v>5026</v>
      </c>
      <c r="C1751" s="40"/>
      <c r="D1751" s="41" t="s">
        <v>3751</v>
      </c>
      <c r="E1751" s="41" t="s">
        <v>3752</v>
      </c>
      <c r="F1751" s="33">
        <v>7</v>
      </c>
      <c r="G1751" s="39" t="s">
        <v>33</v>
      </c>
      <c r="H1751" s="136"/>
      <c r="I1751" s="78"/>
      <c r="J1751" s="39"/>
      <c r="K1751" s="39" t="s">
        <v>120</v>
      </c>
      <c r="L1751" s="39">
        <v>5</v>
      </c>
      <c r="M1751" s="151">
        <v>891</v>
      </c>
      <c r="N1751" s="154">
        <f t="shared" si="108"/>
        <v>891</v>
      </c>
      <c r="O1751" s="32"/>
      <c r="P1751" s="154">
        <f t="shared" si="105"/>
        <v>0</v>
      </c>
      <c r="Q1751" s="6" t="s">
        <v>24</v>
      </c>
      <c r="R1751" s="7">
        <f t="shared" si="107"/>
        <v>0</v>
      </c>
      <c r="S1751" s="8"/>
      <c r="T1751" s="8"/>
      <c r="AB1751" s="37"/>
      <c r="AC1751" s="1"/>
      <c r="AD1751" s="1"/>
      <c r="AH1751" s="179" t="s">
        <v>3750</v>
      </c>
    </row>
    <row r="1752" spans="2:34" ht="14.45" customHeight="1">
      <c r="B1752" s="33" t="s">
        <v>5027</v>
      </c>
      <c r="C1752" s="45"/>
      <c r="D1752" s="88" t="s">
        <v>3754</v>
      </c>
      <c r="E1752" s="88" t="s">
        <v>3755</v>
      </c>
      <c r="F1752" s="42">
        <v>5</v>
      </c>
      <c r="G1752" s="42" t="s">
        <v>65</v>
      </c>
      <c r="H1752" s="136"/>
      <c r="I1752" s="77"/>
      <c r="J1752" s="42"/>
      <c r="K1752" s="42" t="s">
        <v>29</v>
      </c>
      <c r="L1752" s="39">
        <v>5</v>
      </c>
      <c r="M1752" s="150">
        <v>826.49398944374082</v>
      </c>
      <c r="N1752" s="154">
        <f t="shared" si="108"/>
        <v>826.49398944374082</v>
      </c>
      <c r="O1752" s="32"/>
      <c r="P1752" s="154">
        <f t="shared" si="105"/>
        <v>0</v>
      </c>
      <c r="Q1752" s="6" t="s">
        <v>24</v>
      </c>
      <c r="R1752" s="7">
        <f t="shared" si="107"/>
        <v>0</v>
      </c>
      <c r="S1752" s="8"/>
      <c r="T1752" s="8"/>
      <c r="AB1752" s="37"/>
      <c r="AC1752" s="1"/>
      <c r="AD1752" s="1"/>
      <c r="AH1752" s="179" t="s">
        <v>3753</v>
      </c>
    </row>
    <row r="1753" spans="2:34" ht="14.45" customHeight="1">
      <c r="B1753" s="33" t="s">
        <v>5028</v>
      </c>
      <c r="C1753" s="49"/>
      <c r="D1753" s="34" t="s">
        <v>3757</v>
      </c>
      <c r="E1753" s="34" t="s">
        <v>3758</v>
      </c>
      <c r="F1753" s="42">
        <v>5</v>
      </c>
      <c r="G1753" s="42" t="s">
        <v>65</v>
      </c>
      <c r="H1753" s="136"/>
      <c r="I1753" s="77"/>
      <c r="J1753" s="42"/>
      <c r="K1753" s="42" t="s">
        <v>29</v>
      </c>
      <c r="L1753" s="39">
        <v>5</v>
      </c>
      <c r="M1753" s="151">
        <v>714</v>
      </c>
      <c r="N1753" s="154">
        <f t="shared" si="108"/>
        <v>714</v>
      </c>
      <c r="O1753" s="32"/>
      <c r="P1753" s="154">
        <f t="shared" si="105"/>
        <v>0</v>
      </c>
      <c r="Q1753" s="6" t="s">
        <v>24</v>
      </c>
      <c r="R1753" s="7">
        <f t="shared" si="107"/>
        <v>0</v>
      </c>
      <c r="S1753" s="8"/>
      <c r="T1753" s="8"/>
      <c r="AB1753" s="37"/>
      <c r="AC1753" s="1"/>
      <c r="AD1753" s="1"/>
      <c r="AH1753" s="179" t="s">
        <v>3756</v>
      </c>
    </row>
    <row r="1754" spans="2:34" ht="14.45" customHeight="1">
      <c r="B1754" s="33" t="s">
        <v>5029</v>
      </c>
      <c r="C1754" s="49"/>
      <c r="D1754" s="88" t="s">
        <v>3760</v>
      </c>
      <c r="E1754" s="88" t="s">
        <v>3761</v>
      </c>
      <c r="F1754" s="42">
        <v>5</v>
      </c>
      <c r="G1754" s="42" t="s">
        <v>65</v>
      </c>
      <c r="H1754" s="136"/>
      <c r="I1754" s="76"/>
      <c r="J1754" s="51"/>
      <c r="K1754" s="42" t="s">
        <v>29</v>
      </c>
      <c r="L1754" s="39">
        <v>5</v>
      </c>
      <c r="M1754" s="150">
        <v>826.49398944374082</v>
      </c>
      <c r="N1754" s="154">
        <f t="shared" si="108"/>
        <v>826.49398944374082</v>
      </c>
      <c r="O1754" s="32"/>
      <c r="P1754" s="154">
        <f t="shared" si="105"/>
        <v>0</v>
      </c>
      <c r="Q1754" s="6" t="s">
        <v>24</v>
      </c>
      <c r="R1754" s="7">
        <f t="shared" si="107"/>
        <v>0</v>
      </c>
      <c r="S1754" s="8"/>
      <c r="T1754" s="8"/>
      <c r="AB1754" s="37"/>
      <c r="AC1754" s="1"/>
      <c r="AD1754" s="1"/>
      <c r="AH1754" s="179" t="s">
        <v>3759</v>
      </c>
    </row>
    <row r="1755" spans="2:34" s="47" customFormat="1" ht="14.45" customHeight="1">
      <c r="B1755" s="33" t="s">
        <v>5030</v>
      </c>
      <c r="C1755" s="49"/>
      <c r="D1755" s="88" t="s">
        <v>3763</v>
      </c>
      <c r="E1755" s="88" t="s">
        <v>3764</v>
      </c>
      <c r="F1755" s="42">
        <v>5</v>
      </c>
      <c r="G1755" s="42" t="s">
        <v>65</v>
      </c>
      <c r="H1755" s="136"/>
      <c r="I1755" s="100"/>
      <c r="J1755" s="50"/>
      <c r="K1755" s="42" t="s">
        <v>29</v>
      </c>
      <c r="L1755" s="39">
        <v>5</v>
      </c>
      <c r="M1755" s="150">
        <v>826.49398944374082</v>
      </c>
      <c r="N1755" s="154">
        <f t="shared" si="108"/>
        <v>826.49398944374082</v>
      </c>
      <c r="O1755" s="32"/>
      <c r="P1755" s="154">
        <f t="shared" si="105"/>
        <v>0</v>
      </c>
      <c r="Q1755" s="55" t="s">
        <v>24</v>
      </c>
      <c r="R1755" s="56">
        <f t="shared" si="107"/>
        <v>0</v>
      </c>
      <c r="AH1755" s="179" t="s">
        <v>3762</v>
      </c>
    </row>
    <row r="1756" spans="2:34" ht="14.45" customHeight="1">
      <c r="B1756" s="33" t="s">
        <v>5031</v>
      </c>
      <c r="C1756" s="49"/>
      <c r="D1756" s="88" t="s">
        <v>3766</v>
      </c>
      <c r="E1756" s="88" t="s">
        <v>3767</v>
      </c>
      <c r="F1756" s="42">
        <v>5</v>
      </c>
      <c r="G1756" s="42" t="s">
        <v>65</v>
      </c>
      <c r="H1756" s="136"/>
      <c r="I1756" s="77"/>
      <c r="J1756" s="42"/>
      <c r="K1756" s="42" t="s">
        <v>29</v>
      </c>
      <c r="L1756" s="39">
        <v>5</v>
      </c>
      <c r="M1756" s="150">
        <v>826.49398944374082</v>
      </c>
      <c r="N1756" s="154">
        <f t="shared" si="108"/>
        <v>826.49398944374082</v>
      </c>
      <c r="O1756" s="32"/>
      <c r="P1756" s="154">
        <f t="shared" si="105"/>
        <v>0</v>
      </c>
      <c r="Q1756" s="6" t="s">
        <v>24</v>
      </c>
      <c r="R1756" s="7">
        <f t="shared" si="107"/>
        <v>0</v>
      </c>
      <c r="S1756" s="8"/>
      <c r="T1756" s="8"/>
      <c r="AB1756" s="37"/>
      <c r="AC1756" s="1"/>
      <c r="AD1756" s="1"/>
      <c r="AH1756" s="179" t="s">
        <v>3765</v>
      </c>
    </row>
    <row r="1757" spans="2:34" s="47" customFormat="1" ht="14.45" customHeight="1">
      <c r="B1757" s="33" t="s">
        <v>5032</v>
      </c>
      <c r="C1757" s="45"/>
      <c r="D1757" s="88" t="s">
        <v>3769</v>
      </c>
      <c r="E1757" s="88" t="s">
        <v>3770</v>
      </c>
      <c r="F1757" s="42">
        <v>5</v>
      </c>
      <c r="G1757" s="42" t="s">
        <v>65</v>
      </c>
      <c r="H1757" s="136"/>
      <c r="I1757" s="77"/>
      <c r="J1757" s="42"/>
      <c r="K1757" s="42" t="s">
        <v>29</v>
      </c>
      <c r="L1757" s="39">
        <v>5</v>
      </c>
      <c r="M1757" s="150">
        <v>826.49398944374082</v>
      </c>
      <c r="N1757" s="154">
        <f t="shared" si="108"/>
        <v>826.49398944374082</v>
      </c>
      <c r="O1757" s="32"/>
      <c r="P1757" s="154">
        <f t="shared" si="105"/>
        <v>0</v>
      </c>
      <c r="Q1757" s="55" t="s">
        <v>24</v>
      </c>
      <c r="R1757" s="56">
        <f t="shared" si="107"/>
        <v>0</v>
      </c>
      <c r="AH1757" s="179" t="s">
        <v>3768</v>
      </c>
    </row>
    <row r="1758" spans="2:34" s="47" customFormat="1" ht="14.45" customHeight="1">
      <c r="B1758" s="33" t="s">
        <v>5033</v>
      </c>
      <c r="C1758" s="49"/>
      <c r="D1758" s="34" t="s">
        <v>3772</v>
      </c>
      <c r="E1758" s="34" t="s">
        <v>3773</v>
      </c>
      <c r="F1758" s="33">
        <v>7</v>
      </c>
      <c r="G1758" s="42" t="s">
        <v>33</v>
      </c>
      <c r="H1758" s="136"/>
      <c r="I1758" s="77"/>
      <c r="J1758" s="38"/>
      <c r="K1758" s="42" t="s">
        <v>120</v>
      </c>
      <c r="L1758" s="39">
        <v>5</v>
      </c>
      <c r="M1758" s="151">
        <v>361</v>
      </c>
      <c r="N1758" s="154">
        <f t="shared" si="108"/>
        <v>361</v>
      </c>
      <c r="O1758" s="32"/>
      <c r="P1758" s="154">
        <f t="shared" si="105"/>
        <v>0</v>
      </c>
      <c r="Q1758" s="55" t="s">
        <v>24</v>
      </c>
      <c r="R1758" s="56">
        <f t="shared" si="107"/>
        <v>0</v>
      </c>
      <c r="AH1758" s="179" t="s">
        <v>3771</v>
      </c>
    </row>
    <row r="1759" spans="2:34" s="47" customFormat="1" ht="14.45" customHeight="1">
      <c r="B1759" s="33" t="s">
        <v>5034</v>
      </c>
      <c r="C1759" s="49" t="s">
        <v>59</v>
      </c>
      <c r="D1759" s="34" t="s">
        <v>3775</v>
      </c>
      <c r="E1759" s="34" t="s">
        <v>3776</v>
      </c>
      <c r="F1759" s="33">
        <v>7</v>
      </c>
      <c r="G1759" s="42" t="s">
        <v>33</v>
      </c>
      <c r="H1759" s="136"/>
      <c r="I1759" s="77"/>
      <c r="J1759" s="42"/>
      <c r="K1759" s="42" t="s">
        <v>120</v>
      </c>
      <c r="L1759" s="39">
        <v>5</v>
      </c>
      <c r="M1759" s="151">
        <v>361</v>
      </c>
      <c r="N1759" s="154">
        <f t="shared" si="108"/>
        <v>361</v>
      </c>
      <c r="O1759" s="32"/>
      <c r="P1759" s="154">
        <f t="shared" si="105"/>
        <v>0</v>
      </c>
      <c r="Q1759" s="55" t="s">
        <v>24</v>
      </c>
      <c r="R1759" s="56">
        <f t="shared" si="107"/>
        <v>0</v>
      </c>
      <c r="AH1759" s="179" t="s">
        <v>3774</v>
      </c>
    </row>
    <row r="1760" spans="2:34" ht="14.45" customHeight="1">
      <c r="B1760" s="33" t="s">
        <v>5035</v>
      </c>
      <c r="C1760" s="40"/>
      <c r="D1760" s="41" t="s">
        <v>3778</v>
      </c>
      <c r="E1760" s="41" t="s">
        <v>3779</v>
      </c>
      <c r="F1760" s="33">
        <v>7</v>
      </c>
      <c r="G1760" s="39" t="s">
        <v>33</v>
      </c>
      <c r="H1760" s="136"/>
      <c r="I1760" s="78"/>
      <c r="J1760" s="39"/>
      <c r="K1760" s="39" t="s">
        <v>120</v>
      </c>
      <c r="L1760" s="39">
        <v>5</v>
      </c>
      <c r="M1760" s="151">
        <v>320</v>
      </c>
      <c r="N1760" s="154">
        <f t="shared" si="108"/>
        <v>320</v>
      </c>
      <c r="O1760" s="32"/>
      <c r="P1760" s="154">
        <f t="shared" si="105"/>
        <v>0</v>
      </c>
      <c r="Q1760" s="6" t="s">
        <v>24</v>
      </c>
      <c r="R1760" s="7">
        <f t="shared" si="107"/>
        <v>0</v>
      </c>
      <c r="S1760" s="8"/>
      <c r="T1760" s="8"/>
      <c r="AB1760" s="37"/>
      <c r="AC1760" s="1"/>
      <c r="AD1760" s="1"/>
      <c r="AH1760" s="179" t="s">
        <v>3777</v>
      </c>
    </row>
    <row r="1761" spans="2:34" ht="14.45" customHeight="1">
      <c r="B1761" s="33"/>
      <c r="C1761" s="40"/>
      <c r="D1761" s="34" t="s">
        <v>5545</v>
      </c>
      <c r="E1761" s="34" t="s">
        <v>5555</v>
      </c>
      <c r="F1761" s="33">
        <v>7</v>
      </c>
      <c r="G1761" s="42" t="s">
        <v>33</v>
      </c>
      <c r="H1761" s="136"/>
      <c r="I1761" s="78"/>
      <c r="J1761" s="39"/>
      <c r="K1761" s="39" t="s">
        <v>120</v>
      </c>
      <c r="L1761" s="39">
        <v>5</v>
      </c>
      <c r="M1761" s="151">
        <v>165</v>
      </c>
      <c r="N1761" s="154">
        <v>150</v>
      </c>
      <c r="O1761" s="32"/>
      <c r="P1761" s="154">
        <f t="shared" si="105"/>
        <v>0</v>
      </c>
      <c r="Q1761" s="6" t="s">
        <v>24</v>
      </c>
      <c r="R1761" s="7">
        <f t="shared" si="107"/>
        <v>0</v>
      </c>
      <c r="S1761" s="8"/>
      <c r="T1761" s="8"/>
      <c r="AB1761" s="37"/>
      <c r="AC1761" s="1"/>
      <c r="AD1761" s="1"/>
      <c r="AH1761" s="179" t="s">
        <v>5533</v>
      </c>
    </row>
    <row r="1762" spans="2:34" ht="14.45" customHeight="1">
      <c r="B1762" s="33" t="s">
        <v>5036</v>
      </c>
      <c r="C1762" s="40"/>
      <c r="D1762" s="41" t="s">
        <v>3781</v>
      </c>
      <c r="E1762" s="41" t="s">
        <v>3782</v>
      </c>
      <c r="F1762" s="33">
        <v>3</v>
      </c>
      <c r="G1762" s="39" t="s">
        <v>28</v>
      </c>
      <c r="H1762" s="136"/>
      <c r="I1762" s="78"/>
      <c r="J1762" s="39"/>
      <c r="K1762" s="39" t="s">
        <v>120</v>
      </c>
      <c r="L1762" s="39">
        <v>5</v>
      </c>
      <c r="M1762" s="151">
        <v>161</v>
      </c>
      <c r="N1762" s="154">
        <f t="shared" ref="N1762:N1767" si="109">IF($N$4="в кассу предприятия",M1762,IF($N$4="на счет ООО (КФХ)",M1762*1.075,"-"))</f>
        <v>161</v>
      </c>
      <c r="O1762" s="32"/>
      <c r="P1762" s="154">
        <f t="shared" si="105"/>
        <v>0</v>
      </c>
      <c r="Q1762" s="6" t="s">
        <v>24</v>
      </c>
      <c r="R1762" s="7">
        <f t="shared" si="107"/>
        <v>0</v>
      </c>
      <c r="S1762" s="8"/>
      <c r="T1762" s="8"/>
      <c r="AB1762" s="37"/>
      <c r="AC1762" s="1"/>
      <c r="AD1762" s="1"/>
      <c r="AH1762" s="179" t="s">
        <v>3780</v>
      </c>
    </row>
    <row r="1763" spans="2:34" ht="14.45" customHeight="1">
      <c r="B1763" s="33" t="s">
        <v>5037</v>
      </c>
      <c r="C1763" s="49"/>
      <c r="D1763" s="34" t="s">
        <v>3784</v>
      </c>
      <c r="E1763" s="34" t="s">
        <v>3785</v>
      </c>
      <c r="F1763" s="42">
        <v>2</v>
      </c>
      <c r="G1763" s="73" t="s">
        <v>394</v>
      </c>
      <c r="H1763" s="136"/>
      <c r="I1763" s="77"/>
      <c r="J1763" s="42"/>
      <c r="K1763" s="42" t="s">
        <v>120</v>
      </c>
      <c r="L1763" s="39">
        <v>5</v>
      </c>
      <c r="M1763" s="151">
        <v>161</v>
      </c>
      <c r="N1763" s="154">
        <f t="shared" si="109"/>
        <v>161</v>
      </c>
      <c r="O1763" s="32"/>
      <c r="P1763" s="154">
        <f t="shared" si="105"/>
        <v>0</v>
      </c>
      <c r="Q1763" s="6" t="s">
        <v>24</v>
      </c>
      <c r="R1763" s="7">
        <f t="shared" si="107"/>
        <v>0</v>
      </c>
      <c r="S1763" s="8"/>
      <c r="T1763" s="8"/>
      <c r="AB1763" s="37"/>
      <c r="AC1763" s="1"/>
      <c r="AD1763" s="1"/>
      <c r="AH1763" s="179" t="s">
        <v>3783</v>
      </c>
    </row>
    <row r="1764" spans="2:34" s="47" customFormat="1" ht="14.45" customHeight="1">
      <c r="B1764" s="33" t="s">
        <v>5038</v>
      </c>
      <c r="C1764" s="49"/>
      <c r="D1764" s="34" t="s">
        <v>3787</v>
      </c>
      <c r="E1764" s="34" t="s">
        <v>3788</v>
      </c>
      <c r="F1764" s="42">
        <v>2</v>
      </c>
      <c r="G1764" s="73" t="s">
        <v>394</v>
      </c>
      <c r="H1764" s="136"/>
      <c r="I1764" s="100"/>
      <c r="J1764" s="50"/>
      <c r="K1764" s="42" t="s">
        <v>120</v>
      </c>
      <c r="L1764" s="39">
        <v>5</v>
      </c>
      <c r="M1764" s="151">
        <v>161</v>
      </c>
      <c r="N1764" s="154">
        <f t="shared" si="109"/>
        <v>161</v>
      </c>
      <c r="O1764" s="32"/>
      <c r="P1764" s="154">
        <f t="shared" si="105"/>
        <v>0</v>
      </c>
      <c r="Q1764" s="55" t="s">
        <v>24</v>
      </c>
      <c r="R1764" s="56">
        <f t="shared" si="107"/>
        <v>0</v>
      </c>
      <c r="AH1764" s="179" t="s">
        <v>3786</v>
      </c>
    </row>
    <row r="1765" spans="2:34" ht="14.45" customHeight="1">
      <c r="B1765" s="33" t="s">
        <v>5039</v>
      </c>
      <c r="C1765" s="49"/>
      <c r="D1765" s="34" t="s">
        <v>3790</v>
      </c>
      <c r="E1765" s="34" t="s">
        <v>3791</v>
      </c>
      <c r="F1765" s="33">
        <v>7</v>
      </c>
      <c r="G1765" s="42" t="s">
        <v>33</v>
      </c>
      <c r="H1765" s="136"/>
      <c r="I1765" s="77"/>
      <c r="J1765" s="42"/>
      <c r="K1765" s="42" t="s">
        <v>120</v>
      </c>
      <c r="L1765" s="39">
        <v>5</v>
      </c>
      <c r="M1765" s="151">
        <v>239</v>
      </c>
      <c r="N1765" s="154">
        <f t="shared" si="109"/>
        <v>239</v>
      </c>
      <c r="O1765" s="32"/>
      <c r="P1765" s="154">
        <f t="shared" si="105"/>
        <v>0</v>
      </c>
      <c r="Q1765" s="6" t="s">
        <v>24</v>
      </c>
      <c r="R1765" s="7">
        <f t="shared" si="107"/>
        <v>0</v>
      </c>
      <c r="S1765" s="8"/>
      <c r="T1765" s="8"/>
      <c r="AB1765" s="37"/>
      <c r="AC1765" s="1"/>
      <c r="AD1765" s="1"/>
      <c r="AH1765" s="179" t="s">
        <v>3789</v>
      </c>
    </row>
    <row r="1766" spans="2:34" s="47" customFormat="1" ht="14.45" customHeight="1">
      <c r="B1766" s="33" t="s">
        <v>5040</v>
      </c>
      <c r="C1766" s="49"/>
      <c r="D1766" s="34" t="s">
        <v>3793</v>
      </c>
      <c r="E1766" s="34" t="s">
        <v>3794</v>
      </c>
      <c r="F1766" s="42">
        <v>5</v>
      </c>
      <c r="G1766" s="42" t="s">
        <v>65</v>
      </c>
      <c r="H1766" s="136"/>
      <c r="I1766" s="100"/>
      <c r="J1766" s="50"/>
      <c r="K1766" s="42" t="s">
        <v>120</v>
      </c>
      <c r="L1766" s="39">
        <v>5</v>
      </c>
      <c r="M1766" s="151">
        <v>199</v>
      </c>
      <c r="N1766" s="154">
        <f t="shared" si="109"/>
        <v>199</v>
      </c>
      <c r="O1766" s="32"/>
      <c r="P1766" s="154">
        <f t="shared" si="105"/>
        <v>0</v>
      </c>
      <c r="Q1766" s="55" t="s">
        <v>24</v>
      </c>
      <c r="R1766" s="56">
        <f t="shared" si="107"/>
        <v>0</v>
      </c>
      <c r="AH1766" s="179" t="s">
        <v>3792</v>
      </c>
    </row>
    <row r="1767" spans="2:34" ht="14.45" customHeight="1">
      <c r="B1767" s="33" t="s">
        <v>5041</v>
      </c>
      <c r="C1767" s="49"/>
      <c r="D1767" s="34" t="s">
        <v>3796</v>
      </c>
      <c r="E1767" s="34" t="s">
        <v>3797</v>
      </c>
      <c r="F1767" s="33">
        <v>7</v>
      </c>
      <c r="G1767" s="42" t="s">
        <v>33</v>
      </c>
      <c r="H1767" s="136"/>
      <c r="I1767" s="100"/>
      <c r="J1767" s="50"/>
      <c r="K1767" s="42" t="s">
        <v>120</v>
      </c>
      <c r="L1767" s="39">
        <v>5</v>
      </c>
      <c r="M1767" s="151">
        <v>165</v>
      </c>
      <c r="N1767" s="154">
        <f t="shared" si="109"/>
        <v>165</v>
      </c>
      <c r="O1767" s="32"/>
      <c r="P1767" s="154">
        <f t="shared" si="105"/>
        <v>0</v>
      </c>
      <c r="Q1767" s="6" t="s">
        <v>24</v>
      </c>
      <c r="R1767" s="7">
        <f t="shared" si="107"/>
        <v>0</v>
      </c>
      <c r="S1767" s="8"/>
      <c r="T1767" s="8"/>
      <c r="AB1767" s="37"/>
      <c r="AC1767" s="1"/>
      <c r="AD1767" s="1"/>
      <c r="AH1767" s="179" t="s">
        <v>3795</v>
      </c>
    </row>
    <row r="1768" spans="2:34" s="5" customFormat="1" ht="14.45" customHeight="1">
      <c r="B1768" s="33"/>
      <c r="C1768" s="40"/>
      <c r="D1768" s="34" t="s">
        <v>5546</v>
      </c>
      <c r="E1768" s="34" t="s">
        <v>5552</v>
      </c>
      <c r="F1768" s="42">
        <v>6</v>
      </c>
      <c r="G1768" s="42" t="s">
        <v>5267</v>
      </c>
      <c r="H1768" s="136"/>
      <c r="I1768" s="78"/>
      <c r="J1768" s="39"/>
      <c r="K1768" s="39" t="s">
        <v>120</v>
      </c>
      <c r="L1768" s="39">
        <v>5</v>
      </c>
      <c r="M1768" s="151">
        <v>165</v>
      </c>
      <c r="N1768" s="154">
        <v>192.82</v>
      </c>
      <c r="O1768" s="32"/>
      <c r="P1768" s="154">
        <f t="shared" si="105"/>
        <v>0</v>
      </c>
      <c r="Q1768" s="68" t="s">
        <v>24</v>
      </c>
      <c r="R1768" s="69">
        <f t="shared" si="107"/>
        <v>0</v>
      </c>
      <c r="AH1768" s="179" t="s">
        <v>5534</v>
      </c>
    </row>
    <row r="1769" spans="2:34" s="5" customFormat="1" ht="14.45" customHeight="1">
      <c r="B1769" s="33" t="s">
        <v>5042</v>
      </c>
      <c r="C1769" s="40"/>
      <c r="D1769" s="41" t="s">
        <v>3799</v>
      </c>
      <c r="E1769" s="41" t="s">
        <v>3800</v>
      </c>
      <c r="F1769" s="42">
        <v>2</v>
      </c>
      <c r="G1769" s="39" t="s">
        <v>394</v>
      </c>
      <c r="H1769" s="136"/>
      <c r="I1769" s="78"/>
      <c r="J1769" s="39"/>
      <c r="K1769" s="39" t="s">
        <v>120</v>
      </c>
      <c r="L1769" s="39">
        <v>5</v>
      </c>
      <c r="M1769" s="151">
        <v>141</v>
      </c>
      <c r="N1769" s="154">
        <f t="shared" ref="N1769:N1774" si="110">IF($N$4="в кассу предприятия",M1769,IF($N$4="на счет ООО (КФХ)",M1769*1.075,"-"))</f>
        <v>141</v>
      </c>
      <c r="O1769" s="32"/>
      <c r="P1769" s="154">
        <f t="shared" si="105"/>
        <v>0</v>
      </c>
      <c r="Q1769" s="68" t="s">
        <v>24</v>
      </c>
      <c r="R1769" s="69">
        <f t="shared" si="107"/>
        <v>0</v>
      </c>
      <c r="AH1769" s="179" t="s">
        <v>3798</v>
      </c>
    </row>
    <row r="1770" spans="2:34" s="5" customFormat="1" ht="28.9" customHeight="1">
      <c r="B1770" s="33" t="s">
        <v>5043</v>
      </c>
      <c r="C1770" s="40"/>
      <c r="D1770" s="41" t="s">
        <v>3802</v>
      </c>
      <c r="E1770" s="41" t="s">
        <v>3803</v>
      </c>
      <c r="F1770" s="42">
        <v>2</v>
      </c>
      <c r="G1770" s="39" t="s">
        <v>394</v>
      </c>
      <c r="H1770" s="136"/>
      <c r="I1770" s="78"/>
      <c r="J1770" s="39"/>
      <c r="K1770" s="39" t="s">
        <v>120</v>
      </c>
      <c r="L1770" s="39">
        <v>5</v>
      </c>
      <c r="M1770" s="151">
        <v>113</v>
      </c>
      <c r="N1770" s="154">
        <f t="shared" si="110"/>
        <v>113</v>
      </c>
      <c r="O1770" s="32"/>
      <c r="P1770" s="154">
        <f t="shared" si="105"/>
        <v>0</v>
      </c>
      <c r="Q1770" s="68" t="s">
        <v>24</v>
      </c>
      <c r="R1770" s="69">
        <f t="shared" si="107"/>
        <v>0</v>
      </c>
      <c r="AH1770" s="179" t="s">
        <v>3801</v>
      </c>
    </row>
    <row r="1771" spans="2:34" ht="14.45" customHeight="1">
      <c r="B1771" s="33" t="s">
        <v>5044</v>
      </c>
      <c r="C1771" s="40"/>
      <c r="D1771" s="41" t="s">
        <v>3805</v>
      </c>
      <c r="E1771" s="41" t="s">
        <v>3806</v>
      </c>
      <c r="F1771" s="42">
        <v>2</v>
      </c>
      <c r="G1771" s="39" t="s">
        <v>394</v>
      </c>
      <c r="H1771" s="136"/>
      <c r="I1771" s="78"/>
      <c r="J1771" s="39"/>
      <c r="K1771" s="39" t="s">
        <v>120</v>
      </c>
      <c r="L1771" s="39">
        <v>5</v>
      </c>
      <c r="M1771" s="151">
        <v>140</v>
      </c>
      <c r="N1771" s="154">
        <f t="shared" si="110"/>
        <v>140</v>
      </c>
      <c r="O1771" s="32"/>
      <c r="P1771" s="154">
        <f t="shared" si="105"/>
        <v>0</v>
      </c>
      <c r="Q1771" s="6" t="s">
        <v>24</v>
      </c>
      <c r="R1771" s="7">
        <f t="shared" si="107"/>
        <v>0</v>
      </c>
      <c r="S1771" s="8"/>
      <c r="T1771" s="8"/>
      <c r="AB1771" s="37"/>
      <c r="AC1771" s="1"/>
      <c r="AD1771" s="1"/>
      <c r="AH1771" s="179" t="s">
        <v>3804</v>
      </c>
    </row>
    <row r="1772" spans="2:34" s="47" customFormat="1" ht="14.45" customHeight="1">
      <c r="B1772" s="33" t="s">
        <v>5045</v>
      </c>
      <c r="C1772" s="49"/>
      <c r="D1772" s="34" t="s">
        <v>3808</v>
      </c>
      <c r="E1772" s="34" t="s">
        <v>3809</v>
      </c>
      <c r="F1772" s="33">
        <v>7</v>
      </c>
      <c r="G1772" s="42" t="s">
        <v>33</v>
      </c>
      <c r="H1772" s="136"/>
      <c r="I1772" s="42"/>
      <c r="J1772" s="42"/>
      <c r="K1772" s="42" t="s">
        <v>120</v>
      </c>
      <c r="L1772" s="39">
        <v>5</v>
      </c>
      <c r="M1772" s="151">
        <v>165</v>
      </c>
      <c r="N1772" s="154">
        <f t="shared" si="110"/>
        <v>165</v>
      </c>
      <c r="O1772" s="32"/>
      <c r="P1772" s="154">
        <f t="shared" si="105"/>
        <v>0</v>
      </c>
      <c r="Q1772" s="55" t="s">
        <v>24</v>
      </c>
      <c r="R1772" s="56">
        <f t="shared" si="107"/>
        <v>0</v>
      </c>
      <c r="AH1772" s="179" t="s">
        <v>3807</v>
      </c>
    </row>
    <row r="1773" spans="2:34" ht="14.45" customHeight="1">
      <c r="B1773" s="33" t="s">
        <v>5046</v>
      </c>
      <c r="C1773" s="49"/>
      <c r="D1773" s="34" t="s">
        <v>3811</v>
      </c>
      <c r="E1773" s="34" t="s">
        <v>3812</v>
      </c>
      <c r="F1773" s="33">
        <v>7</v>
      </c>
      <c r="G1773" s="42" t="s">
        <v>33</v>
      </c>
      <c r="H1773" s="136"/>
      <c r="I1773" s="50"/>
      <c r="J1773" s="50"/>
      <c r="K1773" s="42" t="s">
        <v>120</v>
      </c>
      <c r="L1773" s="39">
        <v>5</v>
      </c>
      <c r="M1773" s="151">
        <v>165</v>
      </c>
      <c r="N1773" s="154">
        <f t="shared" si="110"/>
        <v>165</v>
      </c>
      <c r="O1773" s="32"/>
      <c r="P1773" s="154">
        <f t="shared" si="105"/>
        <v>0</v>
      </c>
      <c r="Q1773" s="6" t="s">
        <v>24</v>
      </c>
      <c r="R1773" s="7">
        <f t="shared" si="107"/>
        <v>0</v>
      </c>
      <c r="S1773" s="8"/>
      <c r="T1773" s="8"/>
      <c r="AB1773" s="37"/>
      <c r="AC1773" s="1"/>
      <c r="AD1773" s="1"/>
      <c r="AH1773" s="179" t="s">
        <v>3810</v>
      </c>
    </row>
    <row r="1774" spans="2:34" s="47" customFormat="1" ht="14.45" customHeight="1">
      <c r="B1774" s="33" t="s">
        <v>5047</v>
      </c>
      <c r="C1774" s="40"/>
      <c r="D1774" s="41" t="s">
        <v>3814</v>
      </c>
      <c r="E1774" s="41" t="s">
        <v>3815</v>
      </c>
      <c r="F1774" s="42">
        <v>2</v>
      </c>
      <c r="G1774" s="39" t="s">
        <v>394</v>
      </c>
      <c r="H1774" s="136"/>
      <c r="I1774" s="39"/>
      <c r="J1774" s="39"/>
      <c r="K1774" s="39" t="s">
        <v>120</v>
      </c>
      <c r="L1774" s="39">
        <v>5</v>
      </c>
      <c r="M1774" s="151">
        <v>165</v>
      </c>
      <c r="N1774" s="154">
        <f t="shared" si="110"/>
        <v>165</v>
      </c>
      <c r="O1774" s="32"/>
      <c r="P1774" s="154">
        <f t="shared" si="105"/>
        <v>0</v>
      </c>
      <c r="Q1774" s="55" t="s">
        <v>24</v>
      </c>
      <c r="R1774" s="56">
        <f t="shared" si="107"/>
        <v>0</v>
      </c>
      <c r="AH1774" s="179" t="s">
        <v>3813</v>
      </c>
    </row>
    <row r="1775" spans="2:34" s="47" customFormat="1" ht="14.45" customHeight="1">
      <c r="B1775" s="33"/>
      <c r="C1775" s="45"/>
      <c r="D1775" s="34" t="s">
        <v>5538</v>
      </c>
      <c r="E1775" s="34" t="s">
        <v>5553</v>
      </c>
      <c r="F1775" s="42">
        <v>6</v>
      </c>
      <c r="G1775" s="42" t="s">
        <v>5267</v>
      </c>
      <c r="H1775" s="42"/>
      <c r="I1775" s="42"/>
      <c r="J1775" s="42"/>
      <c r="K1775" s="39" t="s">
        <v>120</v>
      </c>
      <c r="L1775" s="39">
        <v>5</v>
      </c>
      <c r="M1775" s="151">
        <v>165</v>
      </c>
      <c r="N1775" s="154">
        <v>150</v>
      </c>
      <c r="O1775" s="32"/>
      <c r="P1775" s="154">
        <f t="shared" si="105"/>
        <v>0</v>
      </c>
      <c r="Q1775" s="55" t="s">
        <v>24</v>
      </c>
      <c r="R1775" s="56">
        <f t="shared" si="107"/>
        <v>0</v>
      </c>
      <c r="AH1775" s="179" t="s">
        <v>5535</v>
      </c>
    </row>
    <row r="1776" spans="2:34" s="47" customFormat="1" ht="14.45" customHeight="1">
      <c r="B1776" s="33" t="s">
        <v>5047</v>
      </c>
      <c r="C1776" s="49"/>
      <c r="D1776" s="34" t="s">
        <v>3816</v>
      </c>
      <c r="E1776" s="34" t="s">
        <v>3817</v>
      </c>
      <c r="F1776" s="42">
        <v>2</v>
      </c>
      <c r="G1776" s="73" t="s">
        <v>394</v>
      </c>
      <c r="H1776" s="136"/>
      <c r="I1776" s="50"/>
      <c r="J1776" s="50"/>
      <c r="K1776" s="42" t="s">
        <v>120</v>
      </c>
      <c r="L1776" s="39">
        <v>5</v>
      </c>
      <c r="M1776" s="151">
        <v>165</v>
      </c>
      <c r="N1776" s="154">
        <f t="shared" ref="N1776:N1818" si="111">IF($N$4="в кассу предприятия",M1776,IF($N$4="на счет ООО (КФХ)",M1776*1.075,"-"))</f>
        <v>165</v>
      </c>
      <c r="O1776" s="32"/>
      <c r="P1776" s="154">
        <f t="shared" si="105"/>
        <v>0</v>
      </c>
      <c r="Q1776" s="55" t="s">
        <v>24</v>
      </c>
      <c r="R1776" s="56">
        <f t="shared" si="107"/>
        <v>0</v>
      </c>
      <c r="AH1776" s="179" t="s">
        <v>3813</v>
      </c>
    </row>
    <row r="1777" spans="2:34" ht="14.45" customHeight="1">
      <c r="B1777" s="33" t="s">
        <v>5048</v>
      </c>
      <c r="C1777" s="49"/>
      <c r="D1777" s="34" t="s">
        <v>3819</v>
      </c>
      <c r="E1777" s="34" t="s">
        <v>3820</v>
      </c>
      <c r="F1777" s="33">
        <v>7</v>
      </c>
      <c r="G1777" s="42" t="s">
        <v>33</v>
      </c>
      <c r="H1777" s="73"/>
      <c r="I1777" s="42"/>
      <c r="J1777" s="42"/>
      <c r="K1777" s="42" t="s">
        <v>120</v>
      </c>
      <c r="L1777" s="39">
        <v>5</v>
      </c>
      <c r="M1777" s="151">
        <v>165</v>
      </c>
      <c r="N1777" s="154">
        <f t="shared" si="111"/>
        <v>165</v>
      </c>
      <c r="O1777" s="32"/>
      <c r="P1777" s="154">
        <f t="shared" si="105"/>
        <v>0</v>
      </c>
      <c r="Q1777" s="6" t="s">
        <v>24</v>
      </c>
      <c r="R1777" s="7">
        <f t="shared" ref="R1777:R1811" si="112">O1777*M1777</f>
        <v>0</v>
      </c>
      <c r="S1777" s="8"/>
      <c r="T1777" s="8"/>
      <c r="AB1777" s="37"/>
      <c r="AC1777" s="1"/>
      <c r="AD1777" s="1"/>
      <c r="AH1777" s="179" t="s">
        <v>3818</v>
      </c>
    </row>
    <row r="1778" spans="2:34" ht="14.45" customHeight="1">
      <c r="B1778" s="33" t="s">
        <v>5084</v>
      </c>
      <c r="C1778" s="40"/>
      <c r="D1778" s="41" t="s">
        <v>5523</v>
      </c>
      <c r="E1778" s="41" t="s">
        <v>3923</v>
      </c>
      <c r="F1778" s="42">
        <v>5</v>
      </c>
      <c r="G1778" s="42" t="s">
        <v>65</v>
      </c>
      <c r="H1778" s="136"/>
      <c r="I1778" s="39"/>
      <c r="J1778" s="39"/>
      <c r="K1778" s="39" t="s">
        <v>120</v>
      </c>
      <c r="L1778" s="39">
        <v>5</v>
      </c>
      <c r="M1778" s="151">
        <v>165</v>
      </c>
      <c r="N1778" s="154">
        <f t="shared" si="111"/>
        <v>165</v>
      </c>
      <c r="O1778" s="32"/>
      <c r="P1778" s="154">
        <f t="shared" si="105"/>
        <v>0</v>
      </c>
      <c r="Q1778" s="6" t="s">
        <v>24</v>
      </c>
      <c r="R1778" s="7">
        <f t="shared" si="112"/>
        <v>0</v>
      </c>
      <c r="S1778" s="8"/>
      <c r="T1778" s="8"/>
      <c r="AB1778" s="37"/>
      <c r="AC1778" s="1"/>
      <c r="AD1778" s="1"/>
      <c r="AH1778" s="179" t="s">
        <v>3922</v>
      </c>
    </row>
    <row r="1779" spans="2:34" s="47" customFormat="1" ht="14.45" customHeight="1">
      <c r="B1779" s="33" t="s">
        <v>5085</v>
      </c>
      <c r="C1779" s="40"/>
      <c r="D1779" s="41" t="s">
        <v>5523</v>
      </c>
      <c r="E1779" s="41" t="s">
        <v>3923</v>
      </c>
      <c r="F1779" s="33">
        <v>7</v>
      </c>
      <c r="G1779" s="39" t="s">
        <v>33</v>
      </c>
      <c r="H1779" s="136"/>
      <c r="I1779" s="39"/>
      <c r="J1779" s="39"/>
      <c r="K1779" s="39" t="s">
        <v>120</v>
      </c>
      <c r="L1779" s="39">
        <v>5</v>
      </c>
      <c r="M1779" s="151">
        <v>165</v>
      </c>
      <c r="N1779" s="154">
        <f t="shared" si="111"/>
        <v>165</v>
      </c>
      <c r="O1779" s="32"/>
      <c r="P1779" s="154">
        <f t="shared" si="105"/>
        <v>0</v>
      </c>
      <c r="Q1779" s="55" t="s">
        <v>24</v>
      </c>
      <c r="R1779" s="56">
        <f t="shared" si="112"/>
        <v>0</v>
      </c>
      <c r="AH1779" s="179" t="s">
        <v>3924</v>
      </c>
    </row>
    <row r="1780" spans="2:34" s="47" customFormat="1" ht="14.45" customHeight="1">
      <c r="B1780" s="33" t="s">
        <v>5083</v>
      </c>
      <c r="C1780" s="40"/>
      <c r="D1780" s="41" t="s">
        <v>5524</v>
      </c>
      <c r="E1780" s="41" t="s">
        <v>3925</v>
      </c>
      <c r="F1780" s="42">
        <v>5</v>
      </c>
      <c r="G1780" s="42" t="s">
        <v>65</v>
      </c>
      <c r="H1780" s="136"/>
      <c r="I1780" s="39"/>
      <c r="J1780" s="39"/>
      <c r="K1780" s="39" t="s">
        <v>120</v>
      </c>
      <c r="L1780" s="39">
        <v>5</v>
      </c>
      <c r="M1780" s="151">
        <v>165</v>
      </c>
      <c r="N1780" s="154">
        <f t="shared" si="111"/>
        <v>165</v>
      </c>
      <c r="O1780" s="32"/>
      <c r="P1780" s="154">
        <f t="shared" si="105"/>
        <v>0</v>
      </c>
      <c r="Q1780" s="55" t="s">
        <v>24</v>
      </c>
      <c r="R1780" s="56">
        <f t="shared" si="112"/>
        <v>0</v>
      </c>
      <c r="AH1780" s="179" t="s">
        <v>3921</v>
      </c>
    </row>
    <row r="1781" spans="2:34" ht="14.45" customHeight="1">
      <c r="B1781" s="33" t="s">
        <v>5049</v>
      </c>
      <c r="C1781" s="40"/>
      <c r="D1781" s="41" t="s">
        <v>3822</v>
      </c>
      <c r="E1781" s="41" t="s">
        <v>3823</v>
      </c>
      <c r="F1781" s="42">
        <v>5</v>
      </c>
      <c r="G1781" s="42" t="s">
        <v>65</v>
      </c>
      <c r="H1781" s="136"/>
      <c r="I1781" s="39"/>
      <c r="J1781" s="39"/>
      <c r="K1781" s="39" t="s">
        <v>120</v>
      </c>
      <c r="L1781" s="39">
        <v>5</v>
      </c>
      <c r="M1781" s="151">
        <v>468</v>
      </c>
      <c r="N1781" s="154">
        <f t="shared" si="111"/>
        <v>468</v>
      </c>
      <c r="O1781" s="32"/>
      <c r="P1781" s="154">
        <f t="shared" si="105"/>
        <v>0</v>
      </c>
      <c r="Q1781" s="6" t="s">
        <v>24</v>
      </c>
      <c r="R1781" s="7">
        <f t="shared" si="112"/>
        <v>0</v>
      </c>
      <c r="S1781" s="8"/>
      <c r="T1781" s="8"/>
      <c r="AB1781" s="37"/>
      <c r="AC1781" s="1"/>
      <c r="AD1781" s="1"/>
      <c r="AH1781" s="179" t="s">
        <v>3821</v>
      </c>
    </row>
    <row r="1782" spans="2:34" ht="14.45" customHeight="1">
      <c r="B1782" s="33" t="s">
        <v>5050</v>
      </c>
      <c r="C1782" s="49" t="s">
        <v>59</v>
      </c>
      <c r="D1782" s="34" t="s">
        <v>3825</v>
      </c>
      <c r="E1782" s="34" t="s">
        <v>3826</v>
      </c>
      <c r="F1782" s="42">
        <v>5</v>
      </c>
      <c r="G1782" s="42" t="s">
        <v>65</v>
      </c>
      <c r="H1782" s="136"/>
      <c r="I1782" s="50"/>
      <c r="J1782" s="50"/>
      <c r="K1782" s="42" t="s">
        <v>120</v>
      </c>
      <c r="L1782" s="39">
        <v>5</v>
      </c>
      <c r="M1782" s="151">
        <v>205</v>
      </c>
      <c r="N1782" s="154">
        <f t="shared" si="111"/>
        <v>205</v>
      </c>
      <c r="O1782" s="32"/>
      <c r="P1782" s="154">
        <f t="shared" si="105"/>
        <v>0</v>
      </c>
      <c r="Q1782" s="6" t="s">
        <v>24</v>
      </c>
      <c r="R1782" s="7">
        <f t="shared" si="112"/>
        <v>0</v>
      </c>
      <c r="S1782" s="8"/>
      <c r="T1782" s="8"/>
      <c r="AB1782" s="37"/>
      <c r="AC1782" s="1"/>
      <c r="AD1782" s="1"/>
      <c r="AH1782" s="179" t="s">
        <v>3824</v>
      </c>
    </row>
    <row r="1783" spans="2:34" s="47" customFormat="1" ht="14.45" customHeight="1">
      <c r="B1783" s="33" t="s">
        <v>5051</v>
      </c>
      <c r="C1783" s="40"/>
      <c r="D1783" s="41" t="s">
        <v>3828</v>
      </c>
      <c r="E1783" s="41" t="s">
        <v>3829</v>
      </c>
      <c r="F1783" s="42">
        <v>5</v>
      </c>
      <c r="G1783" s="42" t="s">
        <v>65</v>
      </c>
      <c r="H1783" s="136"/>
      <c r="I1783" s="39"/>
      <c r="J1783" s="39"/>
      <c r="K1783" s="39" t="s">
        <v>120</v>
      </c>
      <c r="L1783" s="39">
        <v>5</v>
      </c>
      <c r="M1783" s="151">
        <v>213</v>
      </c>
      <c r="N1783" s="154">
        <f t="shared" si="111"/>
        <v>213</v>
      </c>
      <c r="O1783" s="32"/>
      <c r="P1783" s="154">
        <f t="shared" si="105"/>
        <v>0</v>
      </c>
      <c r="Q1783" s="55" t="s">
        <v>24</v>
      </c>
      <c r="R1783" s="56">
        <f t="shared" si="112"/>
        <v>0</v>
      </c>
      <c r="AH1783" s="179" t="s">
        <v>3827</v>
      </c>
    </row>
    <row r="1784" spans="2:34" ht="14.45" customHeight="1">
      <c r="B1784" s="33" t="s">
        <v>5052</v>
      </c>
      <c r="C1784" s="49"/>
      <c r="D1784" s="34" t="s">
        <v>3831</v>
      </c>
      <c r="E1784" s="34" t="s">
        <v>3832</v>
      </c>
      <c r="F1784" s="42">
        <v>5</v>
      </c>
      <c r="G1784" s="42" t="s">
        <v>65</v>
      </c>
      <c r="H1784" s="136"/>
      <c r="I1784" s="42"/>
      <c r="J1784" s="42"/>
      <c r="K1784" s="42" t="s">
        <v>120</v>
      </c>
      <c r="L1784" s="39">
        <v>5</v>
      </c>
      <c r="M1784" s="151">
        <v>192</v>
      </c>
      <c r="N1784" s="154">
        <f t="shared" si="111"/>
        <v>192</v>
      </c>
      <c r="O1784" s="32"/>
      <c r="P1784" s="154">
        <f t="shared" si="105"/>
        <v>0</v>
      </c>
      <c r="Q1784" s="6" t="s">
        <v>24</v>
      </c>
      <c r="R1784" s="7">
        <f t="shared" si="112"/>
        <v>0</v>
      </c>
      <c r="S1784" s="8"/>
      <c r="T1784" s="8"/>
      <c r="AB1784" s="37"/>
      <c r="AC1784" s="1"/>
      <c r="AD1784" s="1"/>
      <c r="AH1784" s="179" t="s">
        <v>3830</v>
      </c>
    </row>
    <row r="1785" spans="2:34" s="47" customFormat="1" ht="14.45" customHeight="1">
      <c r="B1785" s="33" t="s">
        <v>5053</v>
      </c>
      <c r="C1785" s="49" t="s">
        <v>59</v>
      </c>
      <c r="D1785" s="34" t="s">
        <v>3834</v>
      </c>
      <c r="E1785" s="34" t="s">
        <v>3835</v>
      </c>
      <c r="F1785" s="42">
        <v>5</v>
      </c>
      <c r="G1785" s="42" t="s">
        <v>65</v>
      </c>
      <c r="H1785" s="136"/>
      <c r="I1785" s="50"/>
      <c r="J1785" s="50"/>
      <c r="K1785" s="42" t="s">
        <v>120</v>
      </c>
      <c r="L1785" s="39">
        <v>5</v>
      </c>
      <c r="M1785" s="151">
        <v>165</v>
      </c>
      <c r="N1785" s="154">
        <f t="shared" si="111"/>
        <v>165</v>
      </c>
      <c r="O1785" s="32"/>
      <c r="P1785" s="154">
        <f t="shared" si="105"/>
        <v>0</v>
      </c>
      <c r="Q1785" s="55" t="s">
        <v>24</v>
      </c>
      <c r="R1785" s="56">
        <f t="shared" si="112"/>
        <v>0</v>
      </c>
      <c r="AH1785" s="179" t="s">
        <v>3833</v>
      </c>
    </row>
    <row r="1786" spans="2:34" ht="14.45" customHeight="1">
      <c r="B1786" s="33" t="s">
        <v>5054</v>
      </c>
      <c r="C1786" s="49"/>
      <c r="D1786" s="34" t="s">
        <v>3837</v>
      </c>
      <c r="E1786" s="34" t="s">
        <v>3838</v>
      </c>
      <c r="F1786" s="42">
        <v>5</v>
      </c>
      <c r="G1786" s="42" t="s">
        <v>65</v>
      </c>
      <c r="H1786" s="136"/>
      <c r="I1786" s="42"/>
      <c r="J1786" s="42"/>
      <c r="K1786" s="42" t="s">
        <v>120</v>
      </c>
      <c r="L1786" s="39">
        <v>5</v>
      </c>
      <c r="M1786" s="151">
        <v>205</v>
      </c>
      <c r="N1786" s="154">
        <f t="shared" si="111"/>
        <v>205</v>
      </c>
      <c r="O1786" s="32"/>
      <c r="P1786" s="154">
        <f t="shared" si="105"/>
        <v>0</v>
      </c>
      <c r="Q1786" s="6" t="s">
        <v>24</v>
      </c>
      <c r="R1786" s="7">
        <f t="shared" si="112"/>
        <v>0</v>
      </c>
      <c r="S1786" s="8"/>
      <c r="T1786" s="8"/>
      <c r="AB1786" s="37"/>
      <c r="AC1786" s="1"/>
      <c r="AD1786" s="1"/>
      <c r="AH1786" s="179" t="s">
        <v>3836</v>
      </c>
    </row>
    <row r="1787" spans="2:34" s="47" customFormat="1" ht="14.45" customHeight="1">
      <c r="B1787" s="33" t="s">
        <v>5055</v>
      </c>
      <c r="C1787" s="49" t="s">
        <v>59</v>
      </c>
      <c r="D1787" s="34" t="s">
        <v>3840</v>
      </c>
      <c r="E1787" s="34" t="s">
        <v>3841</v>
      </c>
      <c r="F1787" s="42">
        <v>5</v>
      </c>
      <c r="G1787" s="42" t="s">
        <v>65</v>
      </c>
      <c r="H1787" s="136"/>
      <c r="I1787" s="42"/>
      <c r="J1787" s="42"/>
      <c r="K1787" s="42" t="s">
        <v>120</v>
      </c>
      <c r="L1787" s="39">
        <v>5</v>
      </c>
      <c r="M1787" s="151">
        <v>165</v>
      </c>
      <c r="N1787" s="154">
        <f t="shared" si="111"/>
        <v>165</v>
      </c>
      <c r="O1787" s="32"/>
      <c r="P1787" s="154">
        <f t="shared" si="105"/>
        <v>0</v>
      </c>
      <c r="Q1787" s="55" t="s">
        <v>24</v>
      </c>
      <c r="R1787" s="56">
        <f t="shared" si="112"/>
        <v>0</v>
      </c>
      <c r="AH1787" s="179" t="s">
        <v>3839</v>
      </c>
    </row>
    <row r="1788" spans="2:34" ht="14.45" customHeight="1">
      <c r="B1788" s="33" t="s">
        <v>5056</v>
      </c>
      <c r="C1788" s="49" t="s">
        <v>59</v>
      </c>
      <c r="D1788" s="34" t="s">
        <v>3843</v>
      </c>
      <c r="E1788" s="34" t="s">
        <v>3844</v>
      </c>
      <c r="F1788" s="42">
        <v>5</v>
      </c>
      <c r="G1788" s="42" t="s">
        <v>65</v>
      </c>
      <c r="H1788" s="136"/>
      <c r="I1788" s="42"/>
      <c r="J1788" s="42"/>
      <c r="K1788" s="42" t="s">
        <v>120</v>
      </c>
      <c r="L1788" s="39">
        <v>5</v>
      </c>
      <c r="M1788" s="151">
        <v>199</v>
      </c>
      <c r="N1788" s="154">
        <f t="shared" si="111"/>
        <v>199</v>
      </c>
      <c r="O1788" s="32"/>
      <c r="P1788" s="154">
        <f t="shared" si="105"/>
        <v>0</v>
      </c>
      <c r="Q1788" s="6" t="s">
        <v>24</v>
      </c>
      <c r="R1788" s="7">
        <f t="shared" si="112"/>
        <v>0</v>
      </c>
      <c r="S1788" s="8"/>
      <c r="T1788" s="8"/>
      <c r="AB1788" s="37"/>
      <c r="AC1788" s="1"/>
      <c r="AD1788" s="1"/>
      <c r="AH1788" s="179" t="s">
        <v>3842</v>
      </c>
    </row>
    <row r="1789" spans="2:34" ht="14.45" customHeight="1">
      <c r="B1789" s="33" t="s">
        <v>5057</v>
      </c>
      <c r="C1789" s="40"/>
      <c r="D1789" s="41" t="s">
        <v>3846</v>
      </c>
      <c r="E1789" s="41" t="s">
        <v>3847</v>
      </c>
      <c r="F1789" s="33">
        <v>7</v>
      </c>
      <c r="G1789" s="39" t="s">
        <v>33</v>
      </c>
      <c r="H1789" s="136"/>
      <c r="I1789" s="39"/>
      <c r="J1789" s="39"/>
      <c r="K1789" s="39" t="s">
        <v>120</v>
      </c>
      <c r="L1789" s="39">
        <v>5</v>
      </c>
      <c r="M1789" s="151">
        <v>323</v>
      </c>
      <c r="N1789" s="154">
        <f t="shared" si="111"/>
        <v>323</v>
      </c>
      <c r="O1789" s="32"/>
      <c r="P1789" s="154">
        <f t="shared" si="105"/>
        <v>0</v>
      </c>
      <c r="Q1789" s="6" t="s">
        <v>24</v>
      </c>
      <c r="R1789" s="7">
        <f t="shared" si="112"/>
        <v>0</v>
      </c>
      <c r="S1789" s="8"/>
      <c r="T1789" s="8"/>
      <c r="AB1789" s="37"/>
      <c r="AC1789" s="1"/>
      <c r="AD1789" s="1"/>
      <c r="AH1789" s="179" t="s">
        <v>3845</v>
      </c>
    </row>
    <row r="1790" spans="2:34" s="47" customFormat="1" ht="14.45" customHeight="1">
      <c r="B1790" s="33" t="s">
        <v>5058</v>
      </c>
      <c r="C1790" s="49"/>
      <c r="D1790" s="34" t="s">
        <v>3849</v>
      </c>
      <c r="E1790" s="34" t="s">
        <v>3850</v>
      </c>
      <c r="F1790" s="42">
        <v>5</v>
      </c>
      <c r="G1790" s="42" t="s">
        <v>65</v>
      </c>
      <c r="H1790" s="136"/>
      <c r="I1790" s="42"/>
      <c r="J1790" s="42"/>
      <c r="K1790" s="42" t="s">
        <v>120</v>
      </c>
      <c r="L1790" s="39">
        <v>5</v>
      </c>
      <c r="M1790" s="151">
        <v>165</v>
      </c>
      <c r="N1790" s="154">
        <f t="shared" si="111"/>
        <v>165</v>
      </c>
      <c r="O1790" s="32"/>
      <c r="P1790" s="154">
        <f t="shared" si="105"/>
        <v>0</v>
      </c>
      <c r="Q1790" s="55" t="s">
        <v>24</v>
      </c>
      <c r="R1790" s="56">
        <f t="shared" si="112"/>
        <v>0</v>
      </c>
      <c r="AH1790" s="179" t="s">
        <v>3848</v>
      </c>
    </row>
    <row r="1791" spans="2:34" ht="14.45" customHeight="1">
      <c r="B1791" s="33" t="s">
        <v>5059</v>
      </c>
      <c r="C1791" s="49" t="s">
        <v>59</v>
      </c>
      <c r="D1791" s="34" t="s">
        <v>3852</v>
      </c>
      <c r="E1791" s="34" t="s">
        <v>3853</v>
      </c>
      <c r="F1791" s="42">
        <v>5</v>
      </c>
      <c r="G1791" s="42" t="s">
        <v>65</v>
      </c>
      <c r="H1791" s="136"/>
      <c r="I1791" s="51"/>
      <c r="J1791" s="38"/>
      <c r="K1791" s="42" t="s">
        <v>120</v>
      </c>
      <c r="L1791" s="39">
        <v>5</v>
      </c>
      <c r="M1791" s="151">
        <v>165</v>
      </c>
      <c r="N1791" s="154">
        <f t="shared" si="111"/>
        <v>165</v>
      </c>
      <c r="O1791" s="32"/>
      <c r="P1791" s="154">
        <f t="shared" si="105"/>
        <v>0</v>
      </c>
      <c r="Q1791" s="6" t="s">
        <v>24</v>
      </c>
      <c r="R1791" s="7">
        <f t="shared" si="112"/>
        <v>0</v>
      </c>
      <c r="S1791" s="8"/>
      <c r="T1791" s="8"/>
      <c r="AB1791" s="37"/>
      <c r="AC1791" s="1"/>
      <c r="AD1791" s="1"/>
      <c r="AH1791" s="179" t="s">
        <v>3851</v>
      </c>
    </row>
    <row r="1792" spans="2:34" s="47" customFormat="1" ht="14.45" customHeight="1">
      <c r="B1792" s="33" t="s">
        <v>5060</v>
      </c>
      <c r="C1792" s="49"/>
      <c r="D1792" s="34" t="s">
        <v>3855</v>
      </c>
      <c r="E1792" s="34" t="s">
        <v>3856</v>
      </c>
      <c r="F1792" s="42">
        <v>5</v>
      </c>
      <c r="G1792" s="42" t="s">
        <v>65</v>
      </c>
      <c r="H1792" s="136"/>
      <c r="I1792" s="42"/>
      <c r="J1792" s="42"/>
      <c r="K1792" s="42" t="s">
        <v>120</v>
      </c>
      <c r="L1792" s="39">
        <v>5</v>
      </c>
      <c r="M1792" s="151">
        <v>345</v>
      </c>
      <c r="N1792" s="154">
        <f t="shared" si="111"/>
        <v>345</v>
      </c>
      <c r="O1792" s="32"/>
      <c r="P1792" s="154">
        <f t="shared" si="105"/>
        <v>0</v>
      </c>
      <c r="Q1792" s="55" t="s">
        <v>24</v>
      </c>
      <c r="R1792" s="56">
        <f t="shared" si="112"/>
        <v>0</v>
      </c>
      <c r="AH1792" s="179" t="s">
        <v>3854</v>
      </c>
    </row>
    <row r="1793" spans="2:34" ht="14.45" customHeight="1">
      <c r="B1793" s="33" t="s">
        <v>5061</v>
      </c>
      <c r="C1793" s="40"/>
      <c r="D1793" s="41" t="s">
        <v>3858</v>
      </c>
      <c r="E1793" s="41" t="s">
        <v>3859</v>
      </c>
      <c r="F1793" s="33">
        <v>7</v>
      </c>
      <c r="G1793" s="39" t="s">
        <v>33</v>
      </c>
      <c r="H1793" s="136"/>
      <c r="I1793" s="39"/>
      <c r="J1793" s="39"/>
      <c r="K1793" s="39" t="s">
        <v>120</v>
      </c>
      <c r="L1793" s="39">
        <v>5</v>
      </c>
      <c r="M1793" s="151">
        <v>333</v>
      </c>
      <c r="N1793" s="154">
        <f t="shared" si="111"/>
        <v>333</v>
      </c>
      <c r="O1793" s="32"/>
      <c r="P1793" s="154">
        <f t="shared" si="105"/>
        <v>0</v>
      </c>
      <c r="Q1793" s="6" t="s">
        <v>24</v>
      </c>
      <c r="R1793" s="7">
        <f t="shared" si="112"/>
        <v>0</v>
      </c>
      <c r="S1793" s="8"/>
      <c r="T1793" s="8"/>
      <c r="AB1793" s="37"/>
      <c r="AC1793" s="1"/>
      <c r="AD1793" s="1"/>
      <c r="AH1793" s="179" t="s">
        <v>3857</v>
      </c>
    </row>
    <row r="1794" spans="2:34" s="47" customFormat="1" ht="14.45" customHeight="1">
      <c r="B1794" s="33" t="s">
        <v>5062</v>
      </c>
      <c r="C1794" s="40"/>
      <c r="D1794" s="41" t="s">
        <v>5525</v>
      </c>
      <c r="E1794" s="41" t="s">
        <v>3926</v>
      </c>
      <c r="F1794" s="42">
        <v>5</v>
      </c>
      <c r="G1794" s="42" t="s">
        <v>65</v>
      </c>
      <c r="H1794" s="136"/>
      <c r="I1794" s="39"/>
      <c r="J1794" s="39"/>
      <c r="K1794" s="39" t="s">
        <v>120</v>
      </c>
      <c r="L1794" s="39">
        <v>5</v>
      </c>
      <c r="M1794" s="151">
        <v>199</v>
      </c>
      <c r="N1794" s="154">
        <f t="shared" si="111"/>
        <v>199</v>
      </c>
      <c r="O1794" s="32"/>
      <c r="P1794" s="154">
        <f t="shared" si="105"/>
        <v>0</v>
      </c>
      <c r="Q1794" s="55" t="s">
        <v>24</v>
      </c>
      <c r="R1794" s="56">
        <f t="shared" si="112"/>
        <v>0</v>
      </c>
      <c r="AH1794" s="179" t="s">
        <v>3860</v>
      </c>
    </row>
    <row r="1795" spans="2:34" ht="14.45" customHeight="1">
      <c r="B1795" s="33" t="s">
        <v>5063</v>
      </c>
      <c r="C1795" s="49"/>
      <c r="D1795" s="34" t="s">
        <v>3862</v>
      </c>
      <c r="E1795" s="34" t="s">
        <v>3863</v>
      </c>
      <c r="F1795" s="42">
        <v>5</v>
      </c>
      <c r="G1795" s="42" t="s">
        <v>65</v>
      </c>
      <c r="H1795" s="136"/>
      <c r="I1795" s="50"/>
      <c r="J1795" s="50"/>
      <c r="K1795" s="42" t="s">
        <v>120</v>
      </c>
      <c r="L1795" s="39">
        <v>5</v>
      </c>
      <c r="M1795" s="151">
        <v>327</v>
      </c>
      <c r="N1795" s="154">
        <f t="shared" si="111"/>
        <v>327</v>
      </c>
      <c r="O1795" s="32"/>
      <c r="P1795" s="154">
        <f t="shared" si="105"/>
        <v>0</v>
      </c>
      <c r="Q1795" s="6" t="s">
        <v>24</v>
      </c>
      <c r="R1795" s="7">
        <f t="shared" si="112"/>
        <v>0</v>
      </c>
      <c r="S1795" s="8"/>
      <c r="T1795" s="8"/>
      <c r="AB1795" s="37"/>
      <c r="AC1795" s="1"/>
      <c r="AD1795" s="1"/>
      <c r="AH1795" s="179" t="s">
        <v>3861</v>
      </c>
    </row>
    <row r="1796" spans="2:34" s="47" customFormat="1" ht="14.45" customHeight="1">
      <c r="B1796" s="33" t="s">
        <v>5064</v>
      </c>
      <c r="C1796" s="49"/>
      <c r="D1796" s="34" t="s">
        <v>3865</v>
      </c>
      <c r="E1796" s="34" t="s">
        <v>3866</v>
      </c>
      <c r="F1796" s="42">
        <v>5</v>
      </c>
      <c r="G1796" s="42" t="s">
        <v>65</v>
      </c>
      <c r="H1796" s="136"/>
      <c r="I1796" s="42"/>
      <c r="J1796" s="42"/>
      <c r="K1796" s="42" t="s">
        <v>120</v>
      </c>
      <c r="L1796" s="39">
        <v>5</v>
      </c>
      <c r="M1796" s="151">
        <v>341</v>
      </c>
      <c r="N1796" s="154">
        <f t="shared" si="111"/>
        <v>341</v>
      </c>
      <c r="O1796" s="32"/>
      <c r="P1796" s="154">
        <f t="shared" si="105"/>
        <v>0</v>
      </c>
      <c r="Q1796" s="55" t="s">
        <v>24</v>
      </c>
      <c r="R1796" s="56">
        <f t="shared" si="112"/>
        <v>0</v>
      </c>
      <c r="AH1796" s="179" t="s">
        <v>3864</v>
      </c>
    </row>
    <row r="1797" spans="2:34" s="47" customFormat="1" ht="14.45" customHeight="1">
      <c r="B1797" s="33" t="s">
        <v>5065</v>
      </c>
      <c r="C1797" s="49"/>
      <c r="D1797" s="34" t="s">
        <v>3868</v>
      </c>
      <c r="E1797" s="34" t="s">
        <v>3869</v>
      </c>
      <c r="F1797" s="42">
        <v>5</v>
      </c>
      <c r="G1797" s="42" t="s">
        <v>65</v>
      </c>
      <c r="H1797" s="136"/>
      <c r="I1797" s="42"/>
      <c r="J1797" s="42"/>
      <c r="K1797" s="42" t="s">
        <v>120</v>
      </c>
      <c r="L1797" s="39">
        <v>5</v>
      </c>
      <c r="M1797" s="151">
        <v>199</v>
      </c>
      <c r="N1797" s="154">
        <f t="shared" si="111"/>
        <v>199</v>
      </c>
      <c r="O1797" s="32"/>
      <c r="P1797" s="154">
        <f t="shared" si="105"/>
        <v>0</v>
      </c>
      <c r="Q1797" s="55" t="s">
        <v>24</v>
      </c>
      <c r="R1797" s="56">
        <f t="shared" si="112"/>
        <v>0</v>
      </c>
      <c r="AH1797" s="179" t="s">
        <v>3867</v>
      </c>
    </row>
    <row r="1798" spans="2:34" ht="14.45" customHeight="1">
      <c r="B1798" s="33" t="s">
        <v>5066</v>
      </c>
      <c r="C1798" s="49"/>
      <c r="D1798" s="34" t="s">
        <v>3871</v>
      </c>
      <c r="E1798" s="34" t="s">
        <v>3872</v>
      </c>
      <c r="F1798" s="42">
        <v>5</v>
      </c>
      <c r="G1798" s="42" t="s">
        <v>65</v>
      </c>
      <c r="H1798" s="136"/>
      <c r="I1798" s="50"/>
      <c r="J1798" s="50"/>
      <c r="K1798" s="42" t="s">
        <v>120</v>
      </c>
      <c r="L1798" s="39">
        <v>5</v>
      </c>
      <c r="M1798" s="151">
        <v>192</v>
      </c>
      <c r="N1798" s="154">
        <f t="shared" si="111"/>
        <v>192</v>
      </c>
      <c r="O1798" s="32"/>
      <c r="P1798" s="154">
        <f t="shared" si="105"/>
        <v>0</v>
      </c>
      <c r="Q1798" s="6" t="s">
        <v>24</v>
      </c>
      <c r="R1798" s="7">
        <f t="shared" si="112"/>
        <v>0</v>
      </c>
      <c r="S1798" s="8"/>
      <c r="T1798" s="8"/>
      <c r="AB1798" s="37"/>
      <c r="AC1798" s="1"/>
      <c r="AD1798" s="1"/>
      <c r="AH1798" s="179" t="s">
        <v>3870</v>
      </c>
    </row>
    <row r="1799" spans="2:34" ht="14.45" customHeight="1">
      <c r="B1799" s="33" t="s">
        <v>5067</v>
      </c>
      <c r="C1799" s="49"/>
      <c r="D1799" s="34" t="s">
        <v>3874</v>
      </c>
      <c r="E1799" s="34" t="s">
        <v>3875</v>
      </c>
      <c r="F1799" s="42">
        <v>5</v>
      </c>
      <c r="G1799" s="42" t="s">
        <v>65</v>
      </c>
      <c r="H1799" s="136"/>
      <c r="I1799" s="42"/>
      <c r="J1799" s="42"/>
      <c r="K1799" s="42" t="s">
        <v>120</v>
      </c>
      <c r="L1799" s="39">
        <v>5</v>
      </c>
      <c r="M1799" s="151">
        <v>341</v>
      </c>
      <c r="N1799" s="154">
        <f t="shared" si="111"/>
        <v>341</v>
      </c>
      <c r="O1799" s="32"/>
      <c r="P1799" s="154">
        <f t="shared" si="105"/>
        <v>0</v>
      </c>
      <c r="Q1799" s="6" t="s">
        <v>24</v>
      </c>
      <c r="R1799" s="7">
        <f t="shared" si="112"/>
        <v>0</v>
      </c>
      <c r="S1799" s="8"/>
      <c r="T1799" s="8"/>
      <c r="AB1799" s="37"/>
      <c r="AC1799" s="1"/>
      <c r="AD1799" s="1"/>
      <c r="AH1799" s="179" t="s">
        <v>3873</v>
      </c>
    </row>
    <row r="1800" spans="2:34" s="47" customFormat="1" ht="14.45" customHeight="1">
      <c r="B1800" s="33" t="s">
        <v>5068</v>
      </c>
      <c r="C1800" s="49" t="s">
        <v>59</v>
      </c>
      <c r="D1800" s="34" t="s">
        <v>3877</v>
      </c>
      <c r="E1800" s="34" t="s">
        <v>3878</v>
      </c>
      <c r="F1800" s="42">
        <v>5</v>
      </c>
      <c r="G1800" s="42" t="s">
        <v>65</v>
      </c>
      <c r="H1800" s="136"/>
      <c r="I1800" s="42"/>
      <c r="J1800" s="42"/>
      <c r="K1800" s="42" t="s">
        <v>120</v>
      </c>
      <c r="L1800" s="39">
        <v>5</v>
      </c>
      <c r="M1800" s="151">
        <v>165</v>
      </c>
      <c r="N1800" s="154">
        <f t="shared" si="111"/>
        <v>165</v>
      </c>
      <c r="O1800" s="32"/>
      <c r="P1800" s="154">
        <f t="shared" si="105"/>
        <v>0</v>
      </c>
      <c r="Q1800" s="55" t="s">
        <v>24</v>
      </c>
      <c r="R1800" s="56">
        <f t="shared" si="112"/>
        <v>0</v>
      </c>
      <c r="AH1800" s="179" t="s">
        <v>3876</v>
      </c>
    </row>
    <row r="1801" spans="2:34" s="47" customFormat="1" ht="14.45" customHeight="1">
      <c r="B1801" s="33" t="s">
        <v>5069</v>
      </c>
      <c r="C1801" s="49"/>
      <c r="D1801" s="34" t="s">
        <v>3880</v>
      </c>
      <c r="E1801" s="34" t="s">
        <v>3881</v>
      </c>
      <c r="F1801" s="42">
        <v>5</v>
      </c>
      <c r="G1801" s="42" t="s">
        <v>65</v>
      </c>
      <c r="H1801" s="136"/>
      <c r="I1801" s="50"/>
      <c r="J1801" s="50"/>
      <c r="K1801" s="42" t="s">
        <v>120</v>
      </c>
      <c r="L1801" s="39">
        <v>5</v>
      </c>
      <c r="M1801" s="151">
        <v>341</v>
      </c>
      <c r="N1801" s="154">
        <f t="shared" si="111"/>
        <v>341</v>
      </c>
      <c r="O1801" s="32"/>
      <c r="P1801" s="154">
        <f t="shared" si="105"/>
        <v>0</v>
      </c>
      <c r="Q1801" s="55" t="s">
        <v>24</v>
      </c>
      <c r="R1801" s="56">
        <f t="shared" si="112"/>
        <v>0</v>
      </c>
      <c r="AH1801" s="179" t="s">
        <v>3879</v>
      </c>
    </row>
    <row r="1802" spans="2:34" s="47" customFormat="1" ht="14.45" customHeight="1">
      <c r="B1802" s="33" t="s">
        <v>5070</v>
      </c>
      <c r="C1802" s="45"/>
      <c r="D1802" s="34" t="s">
        <v>3883</v>
      </c>
      <c r="E1802" s="34" t="s">
        <v>3884</v>
      </c>
      <c r="F1802" s="42">
        <v>5</v>
      </c>
      <c r="G1802" s="42" t="s">
        <v>65</v>
      </c>
      <c r="H1802" s="136"/>
      <c r="I1802" s="42"/>
      <c r="J1802" s="42"/>
      <c r="K1802" s="42" t="s">
        <v>120</v>
      </c>
      <c r="L1802" s="39">
        <v>5</v>
      </c>
      <c r="M1802" s="151">
        <v>291</v>
      </c>
      <c r="N1802" s="154">
        <f t="shared" si="111"/>
        <v>291</v>
      </c>
      <c r="O1802" s="32"/>
      <c r="P1802" s="154">
        <f t="shared" si="105"/>
        <v>0</v>
      </c>
      <c r="Q1802" s="55" t="s">
        <v>24</v>
      </c>
      <c r="R1802" s="56">
        <f t="shared" si="112"/>
        <v>0</v>
      </c>
      <c r="AH1802" s="179" t="s">
        <v>3882</v>
      </c>
    </row>
    <row r="1803" spans="2:34" s="47" customFormat="1" ht="14.45" customHeight="1">
      <c r="B1803" s="33" t="s">
        <v>5071</v>
      </c>
      <c r="C1803" s="49"/>
      <c r="D1803" s="34" t="s">
        <v>3886</v>
      </c>
      <c r="E1803" s="34" t="s">
        <v>3887</v>
      </c>
      <c r="F1803" s="42">
        <v>5</v>
      </c>
      <c r="G1803" s="42" t="s">
        <v>65</v>
      </c>
      <c r="H1803" s="136"/>
      <c r="I1803" s="42"/>
      <c r="J1803" s="42"/>
      <c r="K1803" s="42" t="s">
        <v>120</v>
      </c>
      <c r="L1803" s="39">
        <v>5</v>
      </c>
      <c r="M1803" s="151">
        <v>165</v>
      </c>
      <c r="N1803" s="154">
        <f t="shared" si="111"/>
        <v>165</v>
      </c>
      <c r="O1803" s="32"/>
      <c r="P1803" s="154">
        <f t="shared" si="105"/>
        <v>0</v>
      </c>
      <c r="Q1803" s="55" t="s">
        <v>24</v>
      </c>
      <c r="R1803" s="56">
        <f t="shared" si="112"/>
        <v>0</v>
      </c>
      <c r="AH1803" s="179" t="s">
        <v>3885</v>
      </c>
    </row>
    <row r="1804" spans="2:34" s="47" customFormat="1" ht="14.45" customHeight="1">
      <c r="B1804" s="33" t="s">
        <v>5072</v>
      </c>
      <c r="C1804" s="49" t="s">
        <v>59</v>
      </c>
      <c r="D1804" s="34" t="s">
        <v>3889</v>
      </c>
      <c r="E1804" s="34" t="s">
        <v>3890</v>
      </c>
      <c r="F1804" s="42">
        <v>5</v>
      </c>
      <c r="G1804" s="42" t="s">
        <v>65</v>
      </c>
      <c r="H1804" s="136"/>
      <c r="I1804" s="42"/>
      <c r="J1804" s="42"/>
      <c r="K1804" s="42" t="s">
        <v>120</v>
      </c>
      <c r="L1804" s="39">
        <v>5</v>
      </c>
      <c r="M1804" s="151">
        <v>199</v>
      </c>
      <c r="N1804" s="154">
        <f t="shared" si="111"/>
        <v>199</v>
      </c>
      <c r="O1804" s="32"/>
      <c r="P1804" s="154">
        <f t="shared" si="105"/>
        <v>0</v>
      </c>
      <c r="Q1804" s="55" t="s">
        <v>24</v>
      </c>
      <c r="R1804" s="56">
        <f t="shared" si="112"/>
        <v>0</v>
      </c>
      <c r="AH1804" s="179" t="s">
        <v>3888</v>
      </c>
    </row>
    <row r="1805" spans="2:34" ht="14.45" customHeight="1">
      <c r="B1805" s="33" t="s">
        <v>5086</v>
      </c>
      <c r="C1805" s="40"/>
      <c r="D1805" s="41" t="s">
        <v>5526</v>
      </c>
      <c r="E1805" s="41" t="s">
        <v>3928</v>
      </c>
      <c r="F1805" s="33">
        <v>7</v>
      </c>
      <c r="G1805" s="39" t="s">
        <v>33</v>
      </c>
      <c r="H1805" s="136"/>
      <c r="I1805" s="39"/>
      <c r="J1805" s="39"/>
      <c r="K1805" s="39" t="s">
        <v>120</v>
      </c>
      <c r="L1805" s="39">
        <v>5</v>
      </c>
      <c r="M1805" s="151">
        <v>340</v>
      </c>
      <c r="N1805" s="154">
        <f t="shared" si="111"/>
        <v>340</v>
      </c>
      <c r="O1805" s="32"/>
      <c r="P1805" s="154">
        <f t="shared" ref="P1805:P1868" si="113">IF($N$4="","-",IF(O1805&lt;100,N1805*O1805,IF(O1805&gt;=100,(O1805*N1805)*0.9)))</f>
        <v>0</v>
      </c>
      <c r="Q1805" s="6" t="s">
        <v>24</v>
      </c>
      <c r="R1805" s="7">
        <f t="shared" si="112"/>
        <v>0</v>
      </c>
      <c r="S1805" s="8"/>
      <c r="T1805" s="8"/>
      <c r="AB1805" s="37"/>
      <c r="AC1805" s="1"/>
      <c r="AD1805" s="1"/>
      <c r="AH1805" s="179" t="s">
        <v>3927</v>
      </c>
    </row>
    <row r="1806" spans="2:34" s="47" customFormat="1" ht="14.45" customHeight="1">
      <c r="B1806" s="33" t="s">
        <v>5073</v>
      </c>
      <c r="C1806" s="40"/>
      <c r="D1806" s="41" t="s">
        <v>3892</v>
      </c>
      <c r="E1806" s="41" t="s">
        <v>3893</v>
      </c>
      <c r="F1806" s="33">
        <v>7</v>
      </c>
      <c r="G1806" s="39" t="s">
        <v>33</v>
      </c>
      <c r="H1806" s="136"/>
      <c r="I1806" s="39"/>
      <c r="J1806" s="39"/>
      <c r="K1806" s="39" t="s">
        <v>120</v>
      </c>
      <c r="L1806" s="39">
        <v>5</v>
      </c>
      <c r="M1806" s="151">
        <v>356</v>
      </c>
      <c r="N1806" s="154">
        <f t="shared" si="111"/>
        <v>356</v>
      </c>
      <c r="O1806" s="32"/>
      <c r="P1806" s="154">
        <f t="shared" si="113"/>
        <v>0</v>
      </c>
      <c r="Q1806" s="55" t="s">
        <v>24</v>
      </c>
      <c r="R1806" s="56">
        <f t="shared" si="112"/>
        <v>0</v>
      </c>
      <c r="AH1806" s="179" t="s">
        <v>3891</v>
      </c>
    </row>
    <row r="1807" spans="2:34" ht="14.45" customHeight="1">
      <c r="B1807" s="33" t="s">
        <v>5074</v>
      </c>
      <c r="C1807" s="49" t="s">
        <v>59</v>
      </c>
      <c r="D1807" s="34" t="s">
        <v>3895</v>
      </c>
      <c r="E1807" s="34" t="s">
        <v>3896</v>
      </c>
      <c r="F1807" s="42">
        <v>5</v>
      </c>
      <c r="G1807" s="42" t="s">
        <v>65</v>
      </c>
      <c r="H1807" s="136"/>
      <c r="I1807" s="50"/>
      <c r="J1807" s="50"/>
      <c r="K1807" s="42" t="s">
        <v>120</v>
      </c>
      <c r="L1807" s="39">
        <v>5</v>
      </c>
      <c r="M1807" s="151">
        <v>199</v>
      </c>
      <c r="N1807" s="154">
        <f t="shared" si="111"/>
        <v>199</v>
      </c>
      <c r="O1807" s="32"/>
      <c r="P1807" s="154">
        <f t="shared" si="113"/>
        <v>0</v>
      </c>
      <c r="Q1807" s="6" t="s">
        <v>24</v>
      </c>
      <c r="R1807" s="7">
        <f t="shared" si="112"/>
        <v>0</v>
      </c>
      <c r="S1807" s="8"/>
      <c r="T1807" s="8"/>
      <c r="AB1807" s="37"/>
      <c r="AC1807" s="1"/>
      <c r="AD1807" s="1"/>
      <c r="AH1807" s="179" t="s">
        <v>3894</v>
      </c>
    </row>
    <row r="1808" spans="2:34" ht="14.45" customHeight="1">
      <c r="B1808" s="33" t="s">
        <v>5075</v>
      </c>
      <c r="C1808" s="49" t="s">
        <v>59</v>
      </c>
      <c r="D1808" s="34" t="s">
        <v>3898</v>
      </c>
      <c r="E1808" s="34" t="s">
        <v>3899</v>
      </c>
      <c r="F1808" s="42">
        <v>5</v>
      </c>
      <c r="G1808" s="42" t="s">
        <v>65</v>
      </c>
      <c r="H1808" s="136"/>
      <c r="I1808" s="50"/>
      <c r="J1808" s="50"/>
      <c r="K1808" s="42" t="s">
        <v>120</v>
      </c>
      <c r="L1808" s="39">
        <v>5</v>
      </c>
      <c r="M1808" s="151">
        <v>216</v>
      </c>
      <c r="N1808" s="154">
        <f t="shared" si="111"/>
        <v>216</v>
      </c>
      <c r="O1808" s="32"/>
      <c r="P1808" s="154">
        <f t="shared" si="113"/>
        <v>0</v>
      </c>
      <c r="Q1808" s="6" t="s">
        <v>24</v>
      </c>
      <c r="R1808" s="7">
        <f t="shared" si="112"/>
        <v>0</v>
      </c>
      <c r="S1808" s="8"/>
      <c r="T1808" s="8"/>
      <c r="AB1808" s="37"/>
      <c r="AC1808" s="1"/>
      <c r="AD1808" s="1"/>
      <c r="AH1808" s="179" t="s">
        <v>3897</v>
      </c>
    </row>
    <row r="1809" spans="2:34" s="47" customFormat="1" ht="14.45" customHeight="1">
      <c r="B1809" s="33" t="s">
        <v>5076</v>
      </c>
      <c r="C1809" s="49" t="s">
        <v>59</v>
      </c>
      <c r="D1809" s="34" t="s">
        <v>3901</v>
      </c>
      <c r="E1809" s="34" t="s">
        <v>3902</v>
      </c>
      <c r="F1809" s="42">
        <v>5</v>
      </c>
      <c r="G1809" s="42" t="s">
        <v>65</v>
      </c>
      <c r="H1809" s="136"/>
      <c r="I1809" s="50"/>
      <c r="J1809" s="50"/>
      <c r="K1809" s="42" t="s">
        <v>120</v>
      </c>
      <c r="L1809" s="39">
        <v>5</v>
      </c>
      <c r="M1809" s="151">
        <v>165</v>
      </c>
      <c r="N1809" s="154">
        <f t="shared" si="111"/>
        <v>165</v>
      </c>
      <c r="O1809" s="32"/>
      <c r="P1809" s="154">
        <f t="shared" si="113"/>
        <v>0</v>
      </c>
      <c r="Q1809" s="55" t="s">
        <v>24</v>
      </c>
      <c r="R1809" s="56">
        <f t="shared" si="112"/>
        <v>0</v>
      </c>
      <c r="AH1809" s="179" t="s">
        <v>3900</v>
      </c>
    </row>
    <row r="1810" spans="2:34" ht="14.45" customHeight="1">
      <c r="B1810" s="33" t="s">
        <v>5077</v>
      </c>
      <c r="C1810" s="40"/>
      <c r="D1810" s="41" t="s">
        <v>3904</v>
      </c>
      <c r="E1810" s="41" t="s">
        <v>3905</v>
      </c>
      <c r="F1810" s="33">
        <v>7</v>
      </c>
      <c r="G1810" s="39" t="s">
        <v>33</v>
      </c>
      <c r="H1810" s="136"/>
      <c r="I1810" s="39"/>
      <c r="J1810" s="39"/>
      <c r="K1810" s="39" t="s">
        <v>120</v>
      </c>
      <c r="L1810" s="39">
        <v>5</v>
      </c>
      <c r="M1810" s="151">
        <v>269</v>
      </c>
      <c r="N1810" s="154">
        <f t="shared" si="111"/>
        <v>269</v>
      </c>
      <c r="O1810" s="32"/>
      <c r="P1810" s="154">
        <f t="shared" si="113"/>
        <v>0</v>
      </c>
      <c r="Q1810" s="6" t="s">
        <v>24</v>
      </c>
      <c r="R1810" s="7">
        <f t="shared" si="112"/>
        <v>0</v>
      </c>
      <c r="S1810" s="8"/>
      <c r="T1810" s="8"/>
      <c r="AB1810" s="37"/>
      <c r="AC1810" s="1"/>
      <c r="AD1810" s="1"/>
      <c r="AH1810" s="179" t="s">
        <v>3903</v>
      </c>
    </row>
    <row r="1811" spans="2:34" s="47" customFormat="1" ht="14.45" customHeight="1">
      <c r="B1811" s="33" t="s">
        <v>5078</v>
      </c>
      <c r="C1811" s="45"/>
      <c r="D1811" s="34" t="s">
        <v>3907</v>
      </c>
      <c r="E1811" s="34" t="s">
        <v>3908</v>
      </c>
      <c r="F1811" s="33">
        <v>7</v>
      </c>
      <c r="G1811" s="42" t="s">
        <v>33</v>
      </c>
      <c r="H1811" s="136"/>
      <c r="I1811" s="50"/>
      <c r="J1811" s="50"/>
      <c r="K1811" s="42" t="s">
        <v>120</v>
      </c>
      <c r="L1811" s="39">
        <v>5</v>
      </c>
      <c r="M1811" s="151">
        <v>309</v>
      </c>
      <c r="N1811" s="154">
        <f t="shared" si="111"/>
        <v>309</v>
      </c>
      <c r="O1811" s="32"/>
      <c r="P1811" s="154">
        <f t="shared" si="113"/>
        <v>0</v>
      </c>
      <c r="Q1811" s="55" t="s">
        <v>24</v>
      </c>
      <c r="R1811" s="56">
        <f t="shared" si="112"/>
        <v>0</v>
      </c>
      <c r="AH1811" s="179" t="s">
        <v>3906</v>
      </c>
    </row>
    <row r="1812" spans="2:34" s="47" customFormat="1" ht="14.45" customHeight="1">
      <c r="B1812" s="33" t="s">
        <v>5079</v>
      </c>
      <c r="C1812" s="49" t="s">
        <v>59</v>
      </c>
      <c r="D1812" s="34" t="s">
        <v>3910</v>
      </c>
      <c r="E1812" s="34" t="s">
        <v>3911</v>
      </c>
      <c r="F1812" s="42">
        <v>5</v>
      </c>
      <c r="G1812" s="42" t="s">
        <v>65</v>
      </c>
      <c r="H1812" s="136"/>
      <c r="I1812" s="42"/>
      <c r="J1812" s="42"/>
      <c r="K1812" s="42" t="s">
        <v>120</v>
      </c>
      <c r="L1812" s="39">
        <v>5</v>
      </c>
      <c r="M1812" s="151">
        <v>165</v>
      </c>
      <c r="N1812" s="154">
        <f t="shared" si="111"/>
        <v>165</v>
      </c>
      <c r="O1812" s="32"/>
      <c r="P1812" s="154">
        <f t="shared" si="113"/>
        <v>0</v>
      </c>
      <c r="Q1812" s="55"/>
      <c r="R1812" s="56"/>
      <c r="AH1812" s="179" t="s">
        <v>3909</v>
      </c>
    </row>
    <row r="1813" spans="2:34" s="47" customFormat="1" ht="14.45" customHeight="1">
      <c r="B1813" s="33" t="s">
        <v>5080</v>
      </c>
      <c r="C1813" s="49"/>
      <c r="D1813" s="34" t="s">
        <v>3913</v>
      </c>
      <c r="E1813" s="34" t="s">
        <v>3914</v>
      </c>
      <c r="F1813" s="42">
        <v>5</v>
      </c>
      <c r="G1813" s="42" t="s">
        <v>65</v>
      </c>
      <c r="H1813" s="136"/>
      <c r="I1813" s="42"/>
      <c r="J1813" s="42"/>
      <c r="K1813" s="42" t="s">
        <v>120</v>
      </c>
      <c r="L1813" s="39">
        <v>5</v>
      </c>
      <c r="M1813" s="151">
        <v>165</v>
      </c>
      <c r="N1813" s="154">
        <f t="shared" si="111"/>
        <v>165</v>
      </c>
      <c r="O1813" s="32"/>
      <c r="P1813" s="154">
        <f t="shared" si="113"/>
        <v>0</v>
      </c>
      <c r="Q1813" s="55"/>
      <c r="R1813" s="56"/>
      <c r="AH1813" s="179" t="s">
        <v>3912</v>
      </c>
    </row>
    <row r="1814" spans="2:34" s="47" customFormat="1" ht="14.45" customHeight="1">
      <c r="B1814" s="33" t="s">
        <v>5081</v>
      </c>
      <c r="C1814" s="49" t="s">
        <v>59</v>
      </c>
      <c r="D1814" s="34" t="s">
        <v>3916</v>
      </c>
      <c r="E1814" s="34" t="s">
        <v>3917</v>
      </c>
      <c r="F1814" s="42">
        <v>5</v>
      </c>
      <c r="G1814" s="42" t="s">
        <v>65</v>
      </c>
      <c r="H1814" s="136"/>
      <c r="I1814" s="42"/>
      <c r="J1814" s="42"/>
      <c r="K1814" s="42" t="s">
        <v>120</v>
      </c>
      <c r="L1814" s="39">
        <v>5</v>
      </c>
      <c r="M1814" s="151">
        <v>237</v>
      </c>
      <c r="N1814" s="154">
        <f t="shared" si="111"/>
        <v>237</v>
      </c>
      <c r="O1814" s="32"/>
      <c r="P1814" s="154">
        <f t="shared" si="113"/>
        <v>0</v>
      </c>
      <c r="Q1814" s="55"/>
      <c r="R1814" s="56"/>
      <c r="AH1814" s="179" t="s">
        <v>3915</v>
      </c>
    </row>
    <row r="1815" spans="2:34" s="47" customFormat="1" ht="14.45" customHeight="1">
      <c r="B1815" s="33" t="s">
        <v>5082</v>
      </c>
      <c r="C1815" s="49" t="s">
        <v>59</v>
      </c>
      <c r="D1815" s="34" t="s">
        <v>3919</v>
      </c>
      <c r="E1815" s="34" t="s">
        <v>3920</v>
      </c>
      <c r="F1815" s="42">
        <v>5</v>
      </c>
      <c r="G1815" s="42" t="s">
        <v>65</v>
      </c>
      <c r="H1815" s="136"/>
      <c r="I1815" s="42"/>
      <c r="J1815" s="42"/>
      <c r="K1815" s="42" t="s">
        <v>120</v>
      </c>
      <c r="L1815" s="39">
        <v>5</v>
      </c>
      <c r="M1815" s="151">
        <v>165</v>
      </c>
      <c r="N1815" s="154">
        <f t="shared" si="111"/>
        <v>165</v>
      </c>
      <c r="O1815" s="32"/>
      <c r="P1815" s="154">
        <f t="shared" si="113"/>
        <v>0</v>
      </c>
      <c r="Q1815" s="55"/>
      <c r="R1815" s="56"/>
      <c r="AH1815" s="179" t="s">
        <v>3918</v>
      </c>
    </row>
    <row r="1816" spans="2:34" s="47" customFormat="1" ht="14.45" customHeight="1">
      <c r="B1816" s="33" t="s">
        <v>5087</v>
      </c>
      <c r="C1816" s="40"/>
      <c r="D1816" s="41" t="s">
        <v>3930</v>
      </c>
      <c r="E1816" s="41" t="s">
        <v>3931</v>
      </c>
      <c r="F1816" s="42">
        <v>5</v>
      </c>
      <c r="G1816" s="42" t="s">
        <v>65</v>
      </c>
      <c r="H1816" s="136"/>
      <c r="I1816" s="39"/>
      <c r="J1816" s="39"/>
      <c r="K1816" s="39" t="s">
        <v>120</v>
      </c>
      <c r="L1816" s="39">
        <v>5</v>
      </c>
      <c r="M1816" s="151">
        <v>167</v>
      </c>
      <c r="N1816" s="154">
        <f t="shared" si="111"/>
        <v>167</v>
      </c>
      <c r="O1816" s="32"/>
      <c r="P1816" s="154">
        <f t="shared" si="113"/>
        <v>0</v>
      </c>
      <c r="Q1816" s="55"/>
      <c r="R1816" s="56"/>
      <c r="AH1816" s="179" t="s">
        <v>3929</v>
      </c>
    </row>
    <row r="1817" spans="2:34" s="47" customFormat="1" ht="14.45" customHeight="1">
      <c r="B1817" s="33" t="s">
        <v>5088</v>
      </c>
      <c r="C1817" s="40"/>
      <c r="D1817" s="41" t="s">
        <v>3933</v>
      </c>
      <c r="E1817" s="41" t="s">
        <v>3934</v>
      </c>
      <c r="F1817" s="42">
        <v>5</v>
      </c>
      <c r="G1817" s="42" t="s">
        <v>65</v>
      </c>
      <c r="H1817" s="136"/>
      <c r="I1817" s="39"/>
      <c r="J1817" s="39"/>
      <c r="K1817" s="39" t="s">
        <v>120</v>
      </c>
      <c r="L1817" s="39">
        <v>5</v>
      </c>
      <c r="M1817" s="151">
        <v>408</v>
      </c>
      <c r="N1817" s="154">
        <f t="shared" si="111"/>
        <v>408</v>
      </c>
      <c r="O1817" s="32"/>
      <c r="P1817" s="154">
        <f t="shared" si="113"/>
        <v>0</v>
      </c>
      <c r="Q1817" s="55"/>
      <c r="R1817" s="56"/>
      <c r="AH1817" s="179" t="s">
        <v>3932</v>
      </c>
    </row>
    <row r="1818" spans="2:34" ht="14.45" customHeight="1">
      <c r="B1818" s="33" t="s">
        <v>5089</v>
      </c>
      <c r="C1818" s="40"/>
      <c r="D1818" s="41" t="s">
        <v>3936</v>
      </c>
      <c r="E1818" s="41" t="s">
        <v>3937</v>
      </c>
      <c r="F1818" s="42">
        <v>5</v>
      </c>
      <c r="G1818" s="42" t="s">
        <v>65</v>
      </c>
      <c r="H1818" s="136"/>
      <c r="I1818" s="39"/>
      <c r="J1818" s="39"/>
      <c r="K1818" s="39" t="s">
        <v>120</v>
      </c>
      <c r="L1818" s="39">
        <v>5</v>
      </c>
      <c r="M1818" s="151">
        <v>408</v>
      </c>
      <c r="N1818" s="154">
        <f t="shared" si="111"/>
        <v>408</v>
      </c>
      <c r="O1818" s="32"/>
      <c r="P1818" s="154">
        <f t="shared" si="113"/>
        <v>0</v>
      </c>
      <c r="Q1818" s="6" t="s">
        <v>24</v>
      </c>
      <c r="R1818" s="7">
        <f t="shared" ref="R1818:R1846" si="114">O1818*M1818</f>
        <v>0</v>
      </c>
      <c r="S1818" s="8"/>
      <c r="T1818" s="8"/>
      <c r="AB1818" s="37"/>
      <c r="AC1818" s="1"/>
      <c r="AD1818" s="1"/>
      <c r="AH1818" s="179" t="s">
        <v>3935</v>
      </c>
    </row>
    <row r="1819" spans="2:34" s="47" customFormat="1" ht="14.45" customHeight="1">
      <c r="B1819" s="142"/>
      <c r="C1819" s="142"/>
      <c r="D1819" s="143" t="s">
        <v>3938</v>
      </c>
      <c r="E1819" s="143"/>
      <c r="F1819" s="142"/>
      <c r="G1819" s="142"/>
      <c r="H1819" s="87"/>
      <c r="I1819" s="86"/>
      <c r="J1819" s="87"/>
      <c r="K1819" s="86"/>
      <c r="L1819" s="86"/>
      <c r="M1819" s="86"/>
      <c r="N1819" s="86"/>
      <c r="O1819" s="32"/>
      <c r="P1819" s="86"/>
      <c r="Q1819" s="55" t="s">
        <v>24</v>
      </c>
      <c r="R1819" s="56">
        <f t="shared" si="114"/>
        <v>0</v>
      </c>
      <c r="AH1819" s="180"/>
    </row>
    <row r="1820" spans="2:34" ht="14.45" customHeight="1">
      <c r="B1820" s="33" t="s">
        <v>5090</v>
      </c>
      <c r="C1820" s="49" t="s">
        <v>59</v>
      </c>
      <c r="D1820" s="34" t="s">
        <v>3940</v>
      </c>
      <c r="E1820" s="34" t="s">
        <v>3941</v>
      </c>
      <c r="F1820" s="42">
        <v>13</v>
      </c>
      <c r="G1820" s="73" t="s">
        <v>273</v>
      </c>
      <c r="H1820" s="138"/>
      <c r="I1820" s="50"/>
      <c r="J1820" s="50"/>
      <c r="K1820" s="42" t="s">
        <v>120</v>
      </c>
      <c r="L1820" s="39">
        <v>1</v>
      </c>
      <c r="M1820" s="151">
        <v>1464</v>
      </c>
      <c r="N1820" s="154">
        <f t="shared" ref="N1820:N1857" si="115">IF($N$4="в кассу предприятия",M1820,IF($N$4="на счет ООО (КФХ)",M1820*1.075,"-"))</f>
        <v>1464</v>
      </c>
      <c r="O1820" s="32"/>
      <c r="P1820" s="154">
        <f t="shared" si="113"/>
        <v>0</v>
      </c>
      <c r="Q1820" s="6" t="s">
        <v>24</v>
      </c>
      <c r="R1820" s="7">
        <f t="shared" si="114"/>
        <v>0</v>
      </c>
      <c r="S1820" s="8"/>
      <c r="T1820" s="8"/>
      <c r="AB1820" s="37"/>
      <c r="AC1820" s="1"/>
      <c r="AD1820" s="1"/>
      <c r="AH1820" s="179" t="s">
        <v>3939</v>
      </c>
    </row>
    <row r="1821" spans="2:34" ht="14.45" customHeight="1">
      <c r="B1821" s="33"/>
      <c r="C1821" s="41"/>
      <c r="D1821" s="41" t="s">
        <v>3943</v>
      </c>
      <c r="E1821" s="41" t="s">
        <v>3944</v>
      </c>
      <c r="F1821" s="42">
        <v>10</v>
      </c>
      <c r="G1821" s="39" t="s">
        <v>48</v>
      </c>
      <c r="H1821" s="78" t="s">
        <v>110</v>
      </c>
      <c r="I1821" s="54"/>
      <c r="J1821" s="54"/>
      <c r="K1821" s="42" t="s">
        <v>35</v>
      </c>
      <c r="L1821" s="39">
        <v>1</v>
      </c>
      <c r="M1821" s="150">
        <v>1699.5</v>
      </c>
      <c r="N1821" s="154">
        <f t="shared" si="115"/>
        <v>1699.5</v>
      </c>
      <c r="O1821" s="32"/>
      <c r="P1821" s="154">
        <f t="shared" si="113"/>
        <v>0</v>
      </c>
      <c r="Q1821" s="6" t="s">
        <v>24</v>
      </c>
      <c r="R1821" s="7">
        <f t="shared" si="114"/>
        <v>0</v>
      </c>
      <c r="S1821" s="8"/>
      <c r="T1821" s="8"/>
      <c r="AB1821" s="37"/>
      <c r="AC1821" s="1"/>
      <c r="AD1821" s="1"/>
      <c r="AH1821" s="179" t="s">
        <v>3942</v>
      </c>
    </row>
    <row r="1822" spans="2:34" ht="14.45" customHeight="1">
      <c r="B1822" s="33" t="s">
        <v>5091</v>
      </c>
      <c r="C1822" s="49"/>
      <c r="D1822" s="34" t="s">
        <v>3946</v>
      </c>
      <c r="E1822" s="34" t="s">
        <v>3947</v>
      </c>
      <c r="F1822" s="42">
        <v>13</v>
      </c>
      <c r="G1822" s="73" t="s">
        <v>273</v>
      </c>
      <c r="H1822" s="138"/>
      <c r="I1822" s="42"/>
      <c r="J1822" s="42"/>
      <c r="K1822" s="42" t="s">
        <v>120</v>
      </c>
      <c r="L1822" s="39">
        <v>1</v>
      </c>
      <c r="M1822" s="151">
        <v>1407</v>
      </c>
      <c r="N1822" s="154">
        <f t="shared" si="115"/>
        <v>1407</v>
      </c>
      <c r="O1822" s="32"/>
      <c r="P1822" s="154">
        <f t="shared" si="113"/>
        <v>0</v>
      </c>
      <c r="Q1822" s="6" t="s">
        <v>24</v>
      </c>
      <c r="R1822" s="7">
        <f t="shared" si="114"/>
        <v>0</v>
      </c>
      <c r="S1822" s="8"/>
      <c r="T1822" s="8"/>
      <c r="AB1822" s="37"/>
      <c r="AC1822" s="1"/>
      <c r="AD1822" s="1"/>
      <c r="AH1822" s="179" t="s">
        <v>3945</v>
      </c>
    </row>
    <row r="1823" spans="2:34" ht="14.45" customHeight="1">
      <c r="B1823" s="33" t="s">
        <v>5092</v>
      </c>
      <c r="C1823" s="45"/>
      <c r="D1823" s="88" t="s">
        <v>3949</v>
      </c>
      <c r="E1823" s="88" t="s">
        <v>3950</v>
      </c>
      <c r="F1823" s="33">
        <v>3</v>
      </c>
      <c r="G1823" s="44" t="s">
        <v>28</v>
      </c>
      <c r="H1823" s="138"/>
      <c r="I1823" s="51"/>
      <c r="J1823" s="51"/>
      <c r="K1823" s="42" t="s">
        <v>29</v>
      </c>
      <c r="L1823" s="39">
        <v>5</v>
      </c>
      <c r="M1823" s="150">
        <v>338.13058482289279</v>
      </c>
      <c r="N1823" s="154">
        <f t="shared" si="115"/>
        <v>338.13058482289279</v>
      </c>
      <c r="O1823" s="32"/>
      <c r="P1823" s="154">
        <f t="shared" si="113"/>
        <v>0</v>
      </c>
      <c r="Q1823" s="6" t="s">
        <v>24</v>
      </c>
      <c r="R1823" s="7">
        <f t="shared" si="114"/>
        <v>0</v>
      </c>
      <c r="S1823" s="8"/>
      <c r="T1823" s="8"/>
      <c r="AB1823" s="37"/>
      <c r="AC1823" s="1"/>
      <c r="AD1823" s="1"/>
      <c r="AH1823" s="179" t="s">
        <v>3948</v>
      </c>
    </row>
    <row r="1824" spans="2:34" s="47" customFormat="1" ht="14.45" customHeight="1">
      <c r="B1824" s="33" t="s">
        <v>5093</v>
      </c>
      <c r="C1824" s="49" t="s">
        <v>59</v>
      </c>
      <c r="D1824" s="34" t="s">
        <v>3952</v>
      </c>
      <c r="E1824" s="34" t="s">
        <v>3953</v>
      </c>
      <c r="F1824" s="42">
        <v>13</v>
      </c>
      <c r="G1824" s="73" t="s">
        <v>273</v>
      </c>
      <c r="H1824" s="138"/>
      <c r="I1824" s="51"/>
      <c r="J1824" s="51"/>
      <c r="K1824" s="42" t="s">
        <v>120</v>
      </c>
      <c r="L1824" s="39">
        <v>1</v>
      </c>
      <c r="M1824" s="151">
        <v>1407</v>
      </c>
      <c r="N1824" s="154">
        <f t="shared" si="115"/>
        <v>1407</v>
      </c>
      <c r="O1824" s="32"/>
      <c r="P1824" s="154">
        <f t="shared" si="113"/>
        <v>0</v>
      </c>
      <c r="Q1824" s="55" t="s">
        <v>24</v>
      </c>
      <c r="R1824" s="56">
        <f t="shared" si="114"/>
        <v>0</v>
      </c>
      <c r="AH1824" s="179" t="s">
        <v>3951</v>
      </c>
    </row>
    <row r="1825" spans="2:34" s="47" customFormat="1" ht="14.45" customHeight="1">
      <c r="B1825" s="33" t="s">
        <v>5094</v>
      </c>
      <c r="C1825" s="45"/>
      <c r="D1825" s="88" t="s">
        <v>3955</v>
      </c>
      <c r="E1825" s="88" t="s">
        <v>3956</v>
      </c>
      <c r="F1825" s="33">
        <v>3</v>
      </c>
      <c r="G1825" s="44" t="s">
        <v>28</v>
      </c>
      <c r="H1825" s="138"/>
      <c r="I1825" s="51"/>
      <c r="J1825" s="51"/>
      <c r="K1825" s="42" t="s">
        <v>29</v>
      </c>
      <c r="L1825" s="39">
        <v>5</v>
      </c>
      <c r="M1825" s="150">
        <v>338.13058482289279</v>
      </c>
      <c r="N1825" s="154">
        <f t="shared" si="115"/>
        <v>338.13058482289279</v>
      </c>
      <c r="O1825" s="32"/>
      <c r="P1825" s="154">
        <f t="shared" si="113"/>
        <v>0</v>
      </c>
      <c r="Q1825" s="55" t="s">
        <v>24</v>
      </c>
      <c r="R1825" s="56">
        <f t="shared" si="114"/>
        <v>0</v>
      </c>
      <c r="AH1825" s="179" t="s">
        <v>3954</v>
      </c>
    </row>
    <row r="1826" spans="2:34" ht="14.45" customHeight="1">
      <c r="B1826" s="33" t="s">
        <v>5095</v>
      </c>
      <c r="C1826" s="45"/>
      <c r="D1826" s="88" t="s">
        <v>3958</v>
      </c>
      <c r="E1826" s="88" t="s">
        <v>3959</v>
      </c>
      <c r="F1826" s="33">
        <v>3</v>
      </c>
      <c r="G1826" s="44" t="s">
        <v>28</v>
      </c>
      <c r="H1826" s="138"/>
      <c r="I1826" s="51"/>
      <c r="J1826" s="51"/>
      <c r="K1826" s="42" t="s">
        <v>29</v>
      </c>
      <c r="L1826" s="39">
        <v>5</v>
      </c>
      <c r="M1826" s="150">
        <v>338.13058482289279</v>
      </c>
      <c r="N1826" s="154">
        <f t="shared" si="115"/>
        <v>338.13058482289279</v>
      </c>
      <c r="O1826" s="32"/>
      <c r="P1826" s="154">
        <f t="shared" si="113"/>
        <v>0</v>
      </c>
      <c r="Q1826" s="6" t="s">
        <v>24</v>
      </c>
      <c r="R1826" s="7">
        <f t="shared" si="114"/>
        <v>0</v>
      </c>
      <c r="S1826" s="8"/>
      <c r="T1826" s="8"/>
      <c r="AB1826" s="37"/>
      <c r="AC1826" s="1"/>
      <c r="AD1826" s="1"/>
      <c r="AH1826" s="179" t="s">
        <v>3957</v>
      </c>
    </row>
    <row r="1827" spans="2:34" s="47" customFormat="1" ht="14.45" customHeight="1">
      <c r="B1827" s="33" t="s">
        <v>5096</v>
      </c>
      <c r="C1827" s="41"/>
      <c r="D1827" s="41" t="s">
        <v>3961</v>
      </c>
      <c r="E1827" s="41" t="s">
        <v>3962</v>
      </c>
      <c r="F1827" s="33">
        <v>3</v>
      </c>
      <c r="G1827" s="39" t="s">
        <v>28</v>
      </c>
      <c r="H1827" s="78" t="s">
        <v>34</v>
      </c>
      <c r="I1827" s="51"/>
      <c r="J1827" s="51"/>
      <c r="K1827" s="42" t="s">
        <v>35</v>
      </c>
      <c r="L1827" s="39">
        <v>5</v>
      </c>
      <c r="M1827" s="150">
        <v>376.49999999999994</v>
      </c>
      <c r="N1827" s="154">
        <f t="shared" si="115"/>
        <v>376.49999999999994</v>
      </c>
      <c r="O1827" s="32"/>
      <c r="P1827" s="154">
        <f t="shared" si="113"/>
        <v>0</v>
      </c>
      <c r="Q1827" s="55" t="s">
        <v>24</v>
      </c>
      <c r="R1827" s="56">
        <f t="shared" si="114"/>
        <v>0</v>
      </c>
      <c r="AH1827" s="179" t="s">
        <v>3960</v>
      </c>
    </row>
    <row r="1828" spans="2:34" ht="14.45" customHeight="1">
      <c r="B1828" s="33" t="s">
        <v>5097</v>
      </c>
      <c r="C1828" s="41"/>
      <c r="D1828" s="41" t="s">
        <v>3961</v>
      </c>
      <c r="E1828" s="41" t="s">
        <v>3962</v>
      </c>
      <c r="F1828" s="33">
        <v>3</v>
      </c>
      <c r="G1828" s="39" t="s">
        <v>28</v>
      </c>
      <c r="H1828" s="78" t="s">
        <v>34</v>
      </c>
      <c r="I1828" s="51"/>
      <c r="J1828" s="51"/>
      <c r="K1828" s="42" t="s">
        <v>35</v>
      </c>
      <c r="L1828" s="39">
        <v>5</v>
      </c>
      <c r="M1828" s="150">
        <v>376.49999999999994</v>
      </c>
      <c r="N1828" s="154">
        <f t="shared" si="115"/>
        <v>376.49999999999994</v>
      </c>
      <c r="O1828" s="32"/>
      <c r="P1828" s="154">
        <f t="shared" si="113"/>
        <v>0</v>
      </c>
      <c r="Q1828" s="6" t="s">
        <v>24</v>
      </c>
      <c r="R1828" s="7">
        <f t="shared" si="114"/>
        <v>0</v>
      </c>
      <c r="S1828" s="8"/>
      <c r="T1828" s="8"/>
      <c r="AB1828" s="37"/>
      <c r="AC1828" s="1"/>
      <c r="AD1828" s="1"/>
      <c r="AH1828" s="179" t="s">
        <v>3963</v>
      </c>
    </row>
    <row r="1829" spans="2:34" s="47" customFormat="1" ht="14.45" customHeight="1">
      <c r="B1829" s="33" t="s">
        <v>5098</v>
      </c>
      <c r="C1829" s="41"/>
      <c r="D1829" s="41" t="s">
        <v>3961</v>
      </c>
      <c r="E1829" s="41" t="s">
        <v>3962</v>
      </c>
      <c r="F1829" s="33">
        <v>3</v>
      </c>
      <c r="G1829" s="39" t="s">
        <v>28</v>
      </c>
      <c r="H1829" s="78" t="s">
        <v>34</v>
      </c>
      <c r="I1829" s="51"/>
      <c r="J1829" s="51"/>
      <c r="K1829" s="42" t="s">
        <v>35</v>
      </c>
      <c r="L1829" s="39">
        <v>5</v>
      </c>
      <c r="M1829" s="150">
        <v>376.49999999999994</v>
      </c>
      <c r="N1829" s="154">
        <f t="shared" si="115"/>
        <v>376.49999999999994</v>
      </c>
      <c r="O1829" s="32"/>
      <c r="P1829" s="154">
        <f t="shared" si="113"/>
        <v>0</v>
      </c>
      <c r="Q1829" s="55" t="s">
        <v>24</v>
      </c>
      <c r="R1829" s="56">
        <f t="shared" si="114"/>
        <v>0</v>
      </c>
      <c r="AH1829" s="179" t="s">
        <v>3964</v>
      </c>
    </row>
    <row r="1830" spans="2:34" ht="14.45" customHeight="1">
      <c r="B1830" s="33" t="s">
        <v>5099</v>
      </c>
      <c r="C1830" s="45"/>
      <c r="D1830" s="88" t="s">
        <v>3966</v>
      </c>
      <c r="E1830" s="88" t="s">
        <v>3967</v>
      </c>
      <c r="F1830" s="33">
        <v>3</v>
      </c>
      <c r="G1830" s="44" t="s">
        <v>28</v>
      </c>
      <c r="H1830" s="138"/>
      <c r="I1830" s="51"/>
      <c r="J1830" s="51"/>
      <c r="K1830" s="42" t="s">
        <v>29</v>
      </c>
      <c r="L1830" s="39">
        <v>5</v>
      </c>
      <c r="M1830" s="150">
        <v>338.13058482289279</v>
      </c>
      <c r="N1830" s="154">
        <f t="shared" si="115"/>
        <v>338.13058482289279</v>
      </c>
      <c r="O1830" s="32"/>
      <c r="P1830" s="154">
        <f t="shared" si="113"/>
        <v>0</v>
      </c>
      <c r="Q1830" s="6" t="s">
        <v>24</v>
      </c>
      <c r="R1830" s="7">
        <f t="shared" si="114"/>
        <v>0</v>
      </c>
      <c r="S1830" s="8"/>
      <c r="T1830" s="8"/>
      <c r="AB1830" s="37"/>
      <c r="AC1830" s="1"/>
      <c r="AD1830" s="1"/>
      <c r="AH1830" s="179" t="s">
        <v>3965</v>
      </c>
    </row>
    <row r="1831" spans="2:34" s="47" customFormat="1" ht="14.45" customHeight="1">
      <c r="B1831" s="33" t="s">
        <v>5100</v>
      </c>
      <c r="C1831" s="45"/>
      <c r="D1831" s="88" t="s">
        <v>3969</v>
      </c>
      <c r="E1831" s="88" t="s">
        <v>3970</v>
      </c>
      <c r="F1831" s="33">
        <v>3</v>
      </c>
      <c r="G1831" s="44" t="s">
        <v>28</v>
      </c>
      <c r="H1831" s="138"/>
      <c r="I1831" s="42"/>
      <c r="J1831" s="42"/>
      <c r="K1831" s="42" t="s">
        <v>29</v>
      </c>
      <c r="L1831" s="39">
        <v>5</v>
      </c>
      <c r="M1831" s="150">
        <v>338.13058482289279</v>
      </c>
      <c r="N1831" s="154">
        <f t="shared" si="115"/>
        <v>338.13058482289279</v>
      </c>
      <c r="O1831" s="32"/>
      <c r="P1831" s="154">
        <f t="shared" si="113"/>
        <v>0</v>
      </c>
      <c r="Q1831" s="55" t="s">
        <v>24</v>
      </c>
      <c r="R1831" s="56">
        <f t="shared" si="114"/>
        <v>0</v>
      </c>
      <c r="AH1831" s="179" t="s">
        <v>3968</v>
      </c>
    </row>
    <row r="1832" spans="2:34" s="47" customFormat="1" ht="14.45" customHeight="1">
      <c r="B1832" s="33" t="s">
        <v>5101</v>
      </c>
      <c r="C1832" s="45"/>
      <c r="D1832" s="88" t="s">
        <v>3972</v>
      </c>
      <c r="E1832" s="88" t="s">
        <v>3973</v>
      </c>
      <c r="F1832" s="33">
        <v>3</v>
      </c>
      <c r="G1832" s="44" t="s">
        <v>28</v>
      </c>
      <c r="H1832" s="138"/>
      <c r="I1832" s="51"/>
      <c r="J1832" s="51"/>
      <c r="K1832" s="42" t="s">
        <v>29</v>
      </c>
      <c r="L1832" s="39">
        <v>5</v>
      </c>
      <c r="M1832" s="150">
        <v>338.13058482289279</v>
      </c>
      <c r="N1832" s="154">
        <f t="shared" si="115"/>
        <v>338.13058482289279</v>
      </c>
      <c r="O1832" s="32"/>
      <c r="P1832" s="154">
        <f t="shared" si="113"/>
        <v>0</v>
      </c>
      <c r="Q1832" s="55" t="s">
        <v>24</v>
      </c>
      <c r="R1832" s="56">
        <f t="shared" si="114"/>
        <v>0</v>
      </c>
      <c r="AH1832" s="179" t="s">
        <v>3971</v>
      </c>
    </row>
    <row r="1833" spans="2:34" s="47" customFormat="1" ht="14.45" customHeight="1">
      <c r="B1833" s="33" t="s">
        <v>5102</v>
      </c>
      <c r="C1833" s="49"/>
      <c r="D1833" s="34" t="s">
        <v>3975</v>
      </c>
      <c r="E1833" s="34" t="s">
        <v>3976</v>
      </c>
      <c r="F1833" s="33">
        <v>12</v>
      </c>
      <c r="G1833" s="73" t="s">
        <v>2617</v>
      </c>
      <c r="H1833" s="138"/>
      <c r="I1833" s="50"/>
      <c r="J1833" s="50"/>
      <c r="K1833" s="42" t="s">
        <v>120</v>
      </c>
      <c r="L1833" s="39">
        <v>1</v>
      </c>
      <c r="M1833" s="151">
        <v>488</v>
      </c>
      <c r="N1833" s="154">
        <f t="shared" si="115"/>
        <v>488</v>
      </c>
      <c r="O1833" s="32"/>
      <c r="P1833" s="154">
        <f t="shared" si="113"/>
        <v>0</v>
      </c>
      <c r="Q1833" s="55" t="s">
        <v>24</v>
      </c>
      <c r="R1833" s="56">
        <f t="shared" si="114"/>
        <v>0</v>
      </c>
      <c r="AH1833" s="179" t="s">
        <v>3974</v>
      </c>
    </row>
    <row r="1834" spans="2:34" ht="14.45" customHeight="1">
      <c r="B1834" s="33" t="s">
        <v>5103</v>
      </c>
      <c r="C1834" s="49"/>
      <c r="D1834" s="34" t="s">
        <v>3978</v>
      </c>
      <c r="E1834" s="34" t="s">
        <v>3979</v>
      </c>
      <c r="F1834" s="33">
        <v>12</v>
      </c>
      <c r="G1834" s="73" t="s">
        <v>2617</v>
      </c>
      <c r="H1834" s="138"/>
      <c r="I1834" s="50"/>
      <c r="J1834" s="50"/>
      <c r="K1834" s="42" t="s">
        <v>120</v>
      </c>
      <c r="L1834" s="39">
        <v>1</v>
      </c>
      <c r="M1834" s="151">
        <v>488</v>
      </c>
      <c r="N1834" s="154">
        <f t="shared" si="115"/>
        <v>488</v>
      </c>
      <c r="O1834" s="32"/>
      <c r="P1834" s="154">
        <f t="shared" si="113"/>
        <v>0</v>
      </c>
      <c r="Q1834" s="6" t="s">
        <v>24</v>
      </c>
      <c r="R1834" s="7">
        <f t="shared" si="114"/>
        <v>0</v>
      </c>
      <c r="S1834" s="8"/>
      <c r="T1834" s="8"/>
      <c r="AB1834" s="37"/>
      <c r="AC1834" s="1"/>
      <c r="AD1834" s="1"/>
      <c r="AH1834" s="179" t="s">
        <v>3977</v>
      </c>
    </row>
    <row r="1835" spans="2:34" s="47" customFormat="1" ht="14.45" customHeight="1">
      <c r="B1835" s="33" t="s">
        <v>5104</v>
      </c>
      <c r="C1835" s="49"/>
      <c r="D1835" s="34" t="s">
        <v>3981</v>
      </c>
      <c r="E1835" s="34" t="s">
        <v>3982</v>
      </c>
      <c r="F1835" s="33">
        <v>12</v>
      </c>
      <c r="G1835" s="73" t="s">
        <v>2617</v>
      </c>
      <c r="H1835" s="138"/>
      <c r="I1835" s="54"/>
      <c r="J1835" s="54"/>
      <c r="K1835" s="42" t="s">
        <v>120</v>
      </c>
      <c r="L1835" s="39">
        <v>1</v>
      </c>
      <c r="M1835" s="151">
        <v>488</v>
      </c>
      <c r="N1835" s="154">
        <f t="shared" si="115"/>
        <v>488</v>
      </c>
      <c r="O1835" s="32"/>
      <c r="P1835" s="154">
        <f t="shared" si="113"/>
        <v>0</v>
      </c>
      <c r="Q1835" s="55" t="s">
        <v>24</v>
      </c>
      <c r="R1835" s="56">
        <f t="shared" si="114"/>
        <v>0</v>
      </c>
      <c r="AH1835" s="179" t="s">
        <v>3980</v>
      </c>
    </row>
    <row r="1836" spans="2:34" s="47" customFormat="1" ht="14.45" customHeight="1">
      <c r="B1836" s="33" t="s">
        <v>5105</v>
      </c>
      <c r="C1836" s="49"/>
      <c r="D1836" s="34" t="s">
        <v>3984</v>
      </c>
      <c r="E1836" s="34" t="s">
        <v>3985</v>
      </c>
      <c r="F1836" s="33">
        <v>12</v>
      </c>
      <c r="G1836" s="73" t="s">
        <v>2617</v>
      </c>
      <c r="H1836" s="138"/>
      <c r="I1836" s="51"/>
      <c r="J1836" s="51"/>
      <c r="K1836" s="42" t="s">
        <v>120</v>
      </c>
      <c r="L1836" s="39">
        <v>1</v>
      </c>
      <c r="M1836" s="151">
        <v>488</v>
      </c>
      <c r="N1836" s="154">
        <f t="shared" si="115"/>
        <v>488</v>
      </c>
      <c r="O1836" s="32"/>
      <c r="P1836" s="154">
        <f t="shared" si="113"/>
        <v>0</v>
      </c>
      <c r="Q1836" s="55" t="s">
        <v>24</v>
      </c>
      <c r="R1836" s="56">
        <f t="shared" si="114"/>
        <v>0</v>
      </c>
      <c r="AH1836" s="179" t="s">
        <v>3983</v>
      </c>
    </row>
    <row r="1837" spans="2:34" ht="14.45" customHeight="1">
      <c r="B1837" s="33" t="s">
        <v>5106</v>
      </c>
      <c r="C1837" s="40"/>
      <c r="D1837" s="41" t="s">
        <v>3987</v>
      </c>
      <c r="E1837" s="41" t="s">
        <v>3988</v>
      </c>
      <c r="F1837" s="33">
        <v>7</v>
      </c>
      <c r="G1837" s="39" t="s">
        <v>33</v>
      </c>
      <c r="H1837" s="138"/>
      <c r="I1837" s="39"/>
      <c r="J1837" s="39"/>
      <c r="K1837" s="39" t="s">
        <v>120</v>
      </c>
      <c r="L1837" s="58">
        <v>5</v>
      </c>
      <c r="M1837" s="151">
        <v>250</v>
      </c>
      <c r="N1837" s="154">
        <f t="shared" si="115"/>
        <v>250</v>
      </c>
      <c r="O1837" s="32"/>
      <c r="P1837" s="154">
        <f t="shared" si="113"/>
        <v>0</v>
      </c>
      <c r="Q1837" s="6" t="s">
        <v>24</v>
      </c>
      <c r="R1837" s="7">
        <f t="shared" si="114"/>
        <v>0</v>
      </c>
      <c r="S1837" s="8"/>
      <c r="T1837" s="8"/>
      <c r="AB1837" s="37"/>
      <c r="AC1837" s="1"/>
      <c r="AD1837" s="1"/>
      <c r="AH1837" s="179" t="s">
        <v>3986</v>
      </c>
    </row>
    <row r="1838" spans="2:34" ht="14.45" customHeight="1">
      <c r="B1838" s="33" t="s">
        <v>5107</v>
      </c>
      <c r="C1838" s="40"/>
      <c r="D1838" s="41" t="s">
        <v>3990</v>
      </c>
      <c r="E1838" s="41" t="s">
        <v>3991</v>
      </c>
      <c r="F1838" s="33">
        <v>7</v>
      </c>
      <c r="G1838" s="39" t="s">
        <v>2696</v>
      </c>
      <c r="H1838" s="138"/>
      <c r="I1838" s="39"/>
      <c r="J1838" s="39"/>
      <c r="K1838" s="39" t="s">
        <v>120</v>
      </c>
      <c r="L1838" s="58">
        <v>5</v>
      </c>
      <c r="M1838" s="151">
        <v>338</v>
      </c>
      <c r="N1838" s="154">
        <f t="shared" si="115"/>
        <v>338</v>
      </c>
      <c r="O1838" s="32"/>
      <c r="P1838" s="154">
        <f t="shared" si="113"/>
        <v>0</v>
      </c>
      <c r="Q1838" s="6" t="s">
        <v>24</v>
      </c>
      <c r="R1838" s="7">
        <f t="shared" si="114"/>
        <v>0</v>
      </c>
      <c r="S1838" s="8"/>
      <c r="T1838" s="8"/>
      <c r="AB1838" s="37"/>
      <c r="AC1838" s="1"/>
      <c r="AD1838" s="1"/>
      <c r="AH1838" s="179" t="s">
        <v>3989</v>
      </c>
    </row>
    <row r="1839" spans="2:34" ht="14.45" customHeight="1">
      <c r="B1839" s="33" t="s">
        <v>5109</v>
      </c>
      <c r="C1839" s="40"/>
      <c r="D1839" s="41" t="s">
        <v>3994</v>
      </c>
      <c r="E1839" s="41" t="s">
        <v>3995</v>
      </c>
      <c r="F1839" s="33">
        <v>7</v>
      </c>
      <c r="G1839" s="39" t="s">
        <v>2696</v>
      </c>
      <c r="H1839" s="138"/>
      <c r="I1839" s="39"/>
      <c r="J1839" s="39"/>
      <c r="K1839" s="39" t="s">
        <v>120</v>
      </c>
      <c r="L1839" s="58">
        <v>5</v>
      </c>
      <c r="M1839" s="151">
        <v>339</v>
      </c>
      <c r="N1839" s="154">
        <f t="shared" si="115"/>
        <v>339</v>
      </c>
      <c r="O1839" s="32"/>
      <c r="P1839" s="154">
        <f t="shared" si="113"/>
        <v>0</v>
      </c>
      <c r="Q1839" s="6" t="s">
        <v>24</v>
      </c>
      <c r="R1839" s="7">
        <f t="shared" si="114"/>
        <v>0</v>
      </c>
      <c r="S1839" s="8"/>
      <c r="T1839" s="8"/>
      <c r="AB1839" s="37"/>
      <c r="AC1839" s="1"/>
      <c r="AD1839" s="1"/>
      <c r="AH1839" s="179" t="s">
        <v>3993</v>
      </c>
    </row>
    <row r="1840" spans="2:34" ht="14.45" customHeight="1">
      <c r="B1840" s="33" t="s">
        <v>5110</v>
      </c>
      <c r="C1840" s="40"/>
      <c r="D1840" s="41" t="s">
        <v>3997</v>
      </c>
      <c r="E1840" s="41" t="s">
        <v>3998</v>
      </c>
      <c r="F1840" s="33">
        <v>7</v>
      </c>
      <c r="G1840" s="39" t="s">
        <v>2696</v>
      </c>
      <c r="H1840" s="138"/>
      <c r="I1840" s="39"/>
      <c r="J1840" s="39"/>
      <c r="K1840" s="39" t="s">
        <v>120</v>
      </c>
      <c r="L1840" s="58">
        <v>5</v>
      </c>
      <c r="M1840" s="151">
        <v>338</v>
      </c>
      <c r="N1840" s="154">
        <f t="shared" si="115"/>
        <v>338</v>
      </c>
      <c r="O1840" s="32"/>
      <c r="P1840" s="154">
        <f t="shared" si="113"/>
        <v>0</v>
      </c>
      <c r="Q1840" s="6" t="s">
        <v>24</v>
      </c>
      <c r="R1840" s="7">
        <f t="shared" si="114"/>
        <v>0</v>
      </c>
      <c r="S1840" s="8"/>
      <c r="T1840" s="8"/>
      <c r="AB1840" s="37"/>
      <c r="AC1840" s="1"/>
      <c r="AD1840" s="1"/>
      <c r="AH1840" s="179" t="s">
        <v>3996</v>
      </c>
    </row>
    <row r="1841" spans="2:34" s="47" customFormat="1" ht="14.45" customHeight="1">
      <c r="B1841" s="33" t="s">
        <v>5108</v>
      </c>
      <c r="C1841" s="40"/>
      <c r="D1841" s="41" t="s">
        <v>3999</v>
      </c>
      <c r="E1841" s="41" t="s">
        <v>4000</v>
      </c>
      <c r="F1841" s="33">
        <v>7</v>
      </c>
      <c r="G1841" s="39" t="s">
        <v>2696</v>
      </c>
      <c r="H1841" s="138"/>
      <c r="I1841" s="39"/>
      <c r="J1841" s="39"/>
      <c r="K1841" s="39" t="s">
        <v>120</v>
      </c>
      <c r="L1841" s="58">
        <v>5</v>
      </c>
      <c r="M1841" s="151">
        <v>339</v>
      </c>
      <c r="N1841" s="154">
        <f t="shared" si="115"/>
        <v>339</v>
      </c>
      <c r="O1841" s="32"/>
      <c r="P1841" s="154">
        <f t="shared" si="113"/>
        <v>0</v>
      </c>
      <c r="Q1841" s="55" t="s">
        <v>24</v>
      </c>
      <c r="R1841" s="56">
        <f t="shared" si="114"/>
        <v>0</v>
      </c>
      <c r="AH1841" s="179" t="s">
        <v>3992</v>
      </c>
    </row>
    <row r="1842" spans="2:34" s="47" customFormat="1" ht="14.45" customHeight="1">
      <c r="B1842" s="33" t="s">
        <v>5111</v>
      </c>
      <c r="C1842" s="40"/>
      <c r="D1842" s="41" t="s">
        <v>4002</v>
      </c>
      <c r="E1842" s="41" t="s">
        <v>4003</v>
      </c>
      <c r="F1842" s="33">
        <v>7</v>
      </c>
      <c r="G1842" s="39" t="s">
        <v>2696</v>
      </c>
      <c r="H1842" s="138"/>
      <c r="I1842" s="39"/>
      <c r="J1842" s="39"/>
      <c r="K1842" s="39" t="s">
        <v>120</v>
      </c>
      <c r="L1842" s="58">
        <v>5</v>
      </c>
      <c r="M1842" s="151">
        <v>338</v>
      </c>
      <c r="N1842" s="154">
        <f t="shared" si="115"/>
        <v>338</v>
      </c>
      <c r="O1842" s="32"/>
      <c r="P1842" s="154">
        <f t="shared" si="113"/>
        <v>0</v>
      </c>
      <c r="Q1842" s="55" t="s">
        <v>24</v>
      </c>
      <c r="R1842" s="56">
        <f t="shared" si="114"/>
        <v>0</v>
      </c>
      <c r="AH1842" s="179" t="s">
        <v>4001</v>
      </c>
    </row>
    <row r="1843" spans="2:34" ht="14.45" customHeight="1">
      <c r="B1843" s="33" t="s">
        <v>5112</v>
      </c>
      <c r="C1843" s="40"/>
      <c r="D1843" s="41" t="s">
        <v>4005</v>
      </c>
      <c r="E1843" s="41" t="s">
        <v>4006</v>
      </c>
      <c r="F1843" s="33">
        <v>7</v>
      </c>
      <c r="G1843" s="39" t="s">
        <v>2696</v>
      </c>
      <c r="H1843" s="138"/>
      <c r="I1843" s="39"/>
      <c r="J1843" s="39"/>
      <c r="K1843" s="39" t="s">
        <v>120</v>
      </c>
      <c r="L1843" s="58">
        <v>5</v>
      </c>
      <c r="M1843" s="151">
        <v>338</v>
      </c>
      <c r="N1843" s="154">
        <f t="shared" si="115"/>
        <v>338</v>
      </c>
      <c r="O1843" s="32"/>
      <c r="P1843" s="154">
        <f t="shared" si="113"/>
        <v>0</v>
      </c>
      <c r="Q1843" s="6" t="s">
        <v>24</v>
      </c>
      <c r="R1843" s="7">
        <f t="shared" si="114"/>
        <v>0</v>
      </c>
      <c r="S1843" s="8"/>
      <c r="T1843" s="8"/>
      <c r="AB1843" s="37"/>
      <c r="AC1843" s="1"/>
      <c r="AD1843" s="1"/>
      <c r="AH1843" s="179" t="s">
        <v>4004</v>
      </c>
    </row>
    <row r="1844" spans="2:34" ht="14.45" customHeight="1">
      <c r="B1844" s="33" t="s">
        <v>5113</v>
      </c>
      <c r="C1844" s="49"/>
      <c r="D1844" s="34" t="s">
        <v>4008</v>
      </c>
      <c r="E1844" s="34" t="s">
        <v>4009</v>
      </c>
      <c r="F1844" s="42">
        <v>13</v>
      </c>
      <c r="G1844" s="73" t="s">
        <v>273</v>
      </c>
      <c r="H1844" s="138"/>
      <c r="I1844" s="54"/>
      <c r="J1844" s="54"/>
      <c r="K1844" s="42" t="s">
        <v>120</v>
      </c>
      <c r="L1844" s="39">
        <v>1</v>
      </c>
      <c r="M1844" s="151">
        <v>1407</v>
      </c>
      <c r="N1844" s="154">
        <f t="shared" si="115"/>
        <v>1407</v>
      </c>
      <c r="O1844" s="32"/>
      <c r="P1844" s="154">
        <f t="shared" si="113"/>
        <v>0</v>
      </c>
      <c r="Q1844" s="6" t="s">
        <v>24</v>
      </c>
      <c r="R1844" s="7">
        <f t="shared" si="114"/>
        <v>0</v>
      </c>
      <c r="S1844" s="8"/>
      <c r="T1844" s="8"/>
      <c r="AB1844" s="37"/>
      <c r="AC1844" s="1"/>
      <c r="AD1844" s="1"/>
      <c r="AH1844" s="179" t="s">
        <v>4007</v>
      </c>
    </row>
    <row r="1845" spans="2:34" ht="14.45" customHeight="1">
      <c r="B1845" s="33" t="s">
        <v>5114</v>
      </c>
      <c r="C1845" s="49"/>
      <c r="D1845" s="34" t="s">
        <v>4011</v>
      </c>
      <c r="E1845" s="34" t="s">
        <v>4012</v>
      </c>
      <c r="F1845" s="33">
        <v>7</v>
      </c>
      <c r="G1845" s="42" t="s">
        <v>33</v>
      </c>
      <c r="H1845" s="136"/>
      <c r="I1845" s="42"/>
      <c r="J1845" s="42"/>
      <c r="K1845" s="42" t="s">
        <v>120</v>
      </c>
      <c r="L1845" s="39">
        <v>5</v>
      </c>
      <c r="M1845" s="151">
        <v>225</v>
      </c>
      <c r="N1845" s="154">
        <f t="shared" si="115"/>
        <v>225</v>
      </c>
      <c r="O1845" s="32"/>
      <c r="P1845" s="154">
        <f t="shared" si="113"/>
        <v>0</v>
      </c>
      <c r="Q1845" s="6" t="s">
        <v>24</v>
      </c>
      <c r="R1845" s="7">
        <f t="shared" si="114"/>
        <v>0</v>
      </c>
      <c r="S1845" s="8"/>
      <c r="T1845" s="8"/>
      <c r="AB1845" s="37"/>
      <c r="AC1845" s="1"/>
      <c r="AD1845" s="1"/>
      <c r="AH1845" s="179" t="s">
        <v>4010</v>
      </c>
    </row>
    <row r="1846" spans="2:34" ht="14.45" customHeight="1">
      <c r="B1846" s="33" t="s">
        <v>5115</v>
      </c>
      <c r="C1846" s="45"/>
      <c r="D1846" s="34" t="s">
        <v>4014</v>
      </c>
      <c r="E1846" s="34" t="s">
        <v>4015</v>
      </c>
      <c r="F1846" s="33">
        <v>7</v>
      </c>
      <c r="G1846" s="42" t="s">
        <v>33</v>
      </c>
      <c r="H1846" s="136"/>
      <c r="I1846" s="51"/>
      <c r="J1846" s="51"/>
      <c r="K1846" s="42" t="s">
        <v>120</v>
      </c>
      <c r="L1846" s="39">
        <v>5</v>
      </c>
      <c r="M1846" s="151">
        <v>192</v>
      </c>
      <c r="N1846" s="154">
        <f t="shared" si="115"/>
        <v>192</v>
      </c>
      <c r="O1846" s="32"/>
      <c r="P1846" s="154">
        <f t="shared" si="113"/>
        <v>0</v>
      </c>
      <c r="Q1846" s="6" t="s">
        <v>24</v>
      </c>
      <c r="R1846" s="7">
        <f t="shared" si="114"/>
        <v>0</v>
      </c>
      <c r="S1846" s="8"/>
      <c r="T1846" s="8"/>
      <c r="AB1846" s="37"/>
      <c r="AC1846" s="1"/>
      <c r="AD1846" s="1"/>
      <c r="AH1846" s="179" t="s">
        <v>4013</v>
      </c>
    </row>
    <row r="1847" spans="2:34" ht="14.45" customHeight="1">
      <c r="B1847" s="33" t="s">
        <v>5116</v>
      </c>
      <c r="C1847" s="49" t="s">
        <v>59</v>
      </c>
      <c r="D1847" s="34" t="s">
        <v>4016</v>
      </c>
      <c r="E1847" s="34" t="s">
        <v>4017</v>
      </c>
      <c r="F1847" s="42">
        <v>10</v>
      </c>
      <c r="G1847" s="42" t="s">
        <v>48</v>
      </c>
      <c r="H1847" s="136"/>
      <c r="I1847" s="51"/>
      <c r="J1847" s="51"/>
      <c r="K1847" s="42" t="s">
        <v>35</v>
      </c>
      <c r="L1847" s="39">
        <v>1</v>
      </c>
      <c r="M1847" s="151">
        <v>1765</v>
      </c>
      <c r="N1847" s="154">
        <f t="shared" si="115"/>
        <v>1765</v>
      </c>
      <c r="O1847" s="32"/>
      <c r="P1847" s="154">
        <f t="shared" si="113"/>
        <v>0</v>
      </c>
      <c r="Q1847" s="6"/>
      <c r="R1847" s="7"/>
      <c r="S1847" s="8"/>
      <c r="T1847" s="8"/>
      <c r="AB1847" s="37"/>
      <c r="AC1847" s="1"/>
      <c r="AD1847" s="1"/>
      <c r="AH1847" s="179" t="s">
        <v>4018</v>
      </c>
    </row>
    <row r="1848" spans="2:34" ht="14.45" customHeight="1">
      <c r="B1848" s="33" t="s">
        <v>5117</v>
      </c>
      <c r="C1848" s="40"/>
      <c r="D1848" s="41" t="s">
        <v>4020</v>
      </c>
      <c r="E1848" s="41" t="s">
        <v>4021</v>
      </c>
      <c r="F1848" s="33">
        <v>7</v>
      </c>
      <c r="G1848" s="39" t="s">
        <v>2696</v>
      </c>
      <c r="H1848" s="136"/>
      <c r="I1848" s="39"/>
      <c r="J1848" s="39"/>
      <c r="K1848" s="39" t="s">
        <v>120</v>
      </c>
      <c r="L1848" s="58">
        <v>5</v>
      </c>
      <c r="M1848" s="151">
        <v>279</v>
      </c>
      <c r="N1848" s="154">
        <f t="shared" si="115"/>
        <v>279</v>
      </c>
      <c r="O1848" s="32"/>
      <c r="P1848" s="154">
        <f t="shared" si="113"/>
        <v>0</v>
      </c>
      <c r="Q1848" s="6"/>
      <c r="R1848" s="7"/>
      <c r="S1848" s="8"/>
      <c r="T1848" s="8"/>
      <c r="AB1848" s="37"/>
      <c r="AC1848" s="1"/>
      <c r="AD1848" s="1"/>
      <c r="AH1848" s="179" t="s">
        <v>4019</v>
      </c>
    </row>
    <row r="1849" spans="2:34" ht="14.45" customHeight="1">
      <c r="B1849" s="33" t="s">
        <v>5118</v>
      </c>
      <c r="C1849" s="49"/>
      <c r="D1849" s="34" t="s">
        <v>4023</v>
      </c>
      <c r="E1849" s="34" t="s">
        <v>4024</v>
      </c>
      <c r="F1849" s="42">
        <v>13</v>
      </c>
      <c r="G1849" s="73" t="s">
        <v>273</v>
      </c>
      <c r="H1849" s="136"/>
      <c r="I1849" s="51"/>
      <c r="J1849" s="51"/>
      <c r="K1849" s="42" t="s">
        <v>120</v>
      </c>
      <c r="L1849" s="39">
        <v>1</v>
      </c>
      <c r="M1849" s="151">
        <v>1407</v>
      </c>
      <c r="N1849" s="154">
        <f t="shared" si="115"/>
        <v>1407</v>
      </c>
      <c r="O1849" s="32"/>
      <c r="P1849" s="154">
        <f t="shared" si="113"/>
        <v>0</v>
      </c>
      <c r="Q1849" s="6"/>
      <c r="R1849" s="7"/>
      <c r="S1849" s="8"/>
      <c r="T1849" s="8"/>
      <c r="AB1849" s="37"/>
      <c r="AC1849" s="1"/>
      <c r="AD1849" s="1"/>
      <c r="AH1849" s="179" t="s">
        <v>4022</v>
      </c>
    </row>
    <row r="1850" spans="2:34" ht="14.45" customHeight="1">
      <c r="B1850" s="33" t="s">
        <v>5119</v>
      </c>
      <c r="C1850" s="49"/>
      <c r="D1850" s="34" t="s">
        <v>4026</v>
      </c>
      <c r="E1850" s="34" t="s">
        <v>4027</v>
      </c>
      <c r="F1850" s="42">
        <v>13</v>
      </c>
      <c r="G1850" s="73" t="s">
        <v>273</v>
      </c>
      <c r="H1850" s="136"/>
      <c r="I1850" s="54"/>
      <c r="J1850" s="54"/>
      <c r="K1850" s="42" t="s">
        <v>120</v>
      </c>
      <c r="L1850" s="39">
        <v>1</v>
      </c>
      <c r="M1850" s="151">
        <v>1407</v>
      </c>
      <c r="N1850" s="154">
        <f t="shared" si="115"/>
        <v>1407</v>
      </c>
      <c r="O1850" s="32"/>
      <c r="P1850" s="154">
        <f t="shared" si="113"/>
        <v>0</v>
      </c>
      <c r="Q1850" s="6"/>
      <c r="R1850" s="7"/>
      <c r="S1850" s="8"/>
      <c r="T1850" s="8"/>
      <c r="AB1850" s="37"/>
      <c r="AC1850" s="1"/>
      <c r="AD1850" s="1"/>
      <c r="AH1850" s="179" t="s">
        <v>4025</v>
      </c>
    </row>
    <row r="1851" spans="2:34" ht="14.45" customHeight="1">
      <c r="B1851" s="33"/>
      <c r="C1851" s="40"/>
      <c r="D1851" s="34" t="s">
        <v>5390</v>
      </c>
      <c r="E1851" s="34" t="s">
        <v>5392</v>
      </c>
      <c r="F1851" s="33">
        <v>8</v>
      </c>
      <c r="G1851" s="39" t="s">
        <v>5389</v>
      </c>
      <c r="H1851" s="136"/>
      <c r="I1851" s="39"/>
      <c r="J1851" s="39"/>
      <c r="K1851" s="39" t="s">
        <v>120</v>
      </c>
      <c r="L1851" s="58">
        <v>5</v>
      </c>
      <c r="M1851" s="151">
        <v>519</v>
      </c>
      <c r="N1851" s="154">
        <f t="shared" si="115"/>
        <v>519</v>
      </c>
      <c r="O1851" s="32"/>
      <c r="P1851" s="154">
        <f t="shared" si="113"/>
        <v>0</v>
      </c>
      <c r="Q1851" s="6"/>
      <c r="R1851" s="7"/>
      <c r="S1851" s="8"/>
      <c r="T1851" s="8"/>
      <c r="AB1851" s="37"/>
      <c r="AC1851" s="1"/>
      <c r="AD1851" s="1"/>
      <c r="AH1851" s="179" t="s">
        <v>5383</v>
      </c>
    </row>
    <row r="1852" spans="2:34" ht="14.45" customHeight="1">
      <c r="B1852" s="33" t="s">
        <v>5388</v>
      </c>
      <c r="C1852" s="40"/>
      <c r="D1852" s="34" t="s">
        <v>5391</v>
      </c>
      <c r="E1852" s="34" t="s">
        <v>5393</v>
      </c>
      <c r="F1852" s="33">
        <v>12</v>
      </c>
      <c r="G1852" s="39" t="s">
        <v>2617</v>
      </c>
      <c r="H1852" s="136"/>
      <c r="I1852" s="39"/>
      <c r="J1852" s="39"/>
      <c r="K1852" s="39" t="s">
        <v>120</v>
      </c>
      <c r="L1852" s="58">
        <v>1</v>
      </c>
      <c r="M1852" s="151">
        <v>386</v>
      </c>
      <c r="N1852" s="154">
        <f t="shared" si="115"/>
        <v>386</v>
      </c>
      <c r="O1852" s="32"/>
      <c r="P1852" s="154">
        <f t="shared" si="113"/>
        <v>0</v>
      </c>
      <c r="Q1852" s="6"/>
      <c r="R1852" s="7"/>
      <c r="S1852" s="8"/>
      <c r="T1852" s="8"/>
      <c r="AB1852" s="37"/>
      <c r="AC1852" s="1"/>
      <c r="AD1852" s="1"/>
      <c r="AH1852" s="179" t="s">
        <v>5384</v>
      </c>
    </row>
    <row r="1853" spans="2:34" ht="14.45" customHeight="1">
      <c r="B1853" s="33" t="s">
        <v>5120</v>
      </c>
      <c r="C1853" s="40"/>
      <c r="D1853" s="41" t="s">
        <v>4029</v>
      </c>
      <c r="E1853" s="41" t="s">
        <v>4030</v>
      </c>
      <c r="F1853" s="33">
        <v>7</v>
      </c>
      <c r="G1853" s="39" t="s">
        <v>2696</v>
      </c>
      <c r="H1853" s="136"/>
      <c r="I1853" s="39"/>
      <c r="J1853" s="39"/>
      <c r="K1853" s="39" t="s">
        <v>120</v>
      </c>
      <c r="L1853" s="58">
        <v>5</v>
      </c>
      <c r="M1853" s="151">
        <v>279</v>
      </c>
      <c r="N1853" s="154">
        <f t="shared" si="115"/>
        <v>279</v>
      </c>
      <c r="O1853" s="32"/>
      <c r="P1853" s="154">
        <f t="shared" si="113"/>
        <v>0</v>
      </c>
      <c r="Q1853" s="6"/>
      <c r="R1853" s="7"/>
      <c r="S1853" s="8"/>
      <c r="T1853" s="8"/>
      <c r="AB1853" s="37"/>
      <c r="AC1853" s="1"/>
      <c r="AD1853" s="1"/>
      <c r="AH1853" s="179" t="s">
        <v>4028</v>
      </c>
    </row>
    <row r="1854" spans="2:34" ht="14.45" customHeight="1">
      <c r="B1854" s="33"/>
      <c r="C1854" s="40"/>
      <c r="D1854" s="34" t="s">
        <v>5399</v>
      </c>
      <c r="E1854" s="34" t="s">
        <v>5394</v>
      </c>
      <c r="F1854" s="33">
        <v>8</v>
      </c>
      <c r="G1854" s="39" t="s">
        <v>5389</v>
      </c>
      <c r="H1854" s="136"/>
      <c r="I1854" s="39"/>
      <c r="J1854" s="39"/>
      <c r="K1854" s="39" t="s">
        <v>120</v>
      </c>
      <c r="L1854" s="58">
        <v>5</v>
      </c>
      <c r="M1854" s="151">
        <v>519</v>
      </c>
      <c r="N1854" s="154">
        <f t="shared" si="115"/>
        <v>519</v>
      </c>
      <c r="O1854" s="32"/>
      <c r="P1854" s="154">
        <f t="shared" si="113"/>
        <v>0</v>
      </c>
      <c r="Q1854" s="6"/>
      <c r="R1854" s="7"/>
      <c r="S1854" s="8"/>
      <c r="T1854" s="8"/>
      <c r="AB1854" s="37"/>
      <c r="AC1854" s="1"/>
      <c r="AD1854" s="1"/>
      <c r="AH1854" s="179" t="s">
        <v>5385</v>
      </c>
    </row>
    <row r="1855" spans="2:34" ht="14.45" customHeight="1">
      <c r="B1855" s="33"/>
      <c r="C1855" s="40"/>
      <c r="D1855" s="34" t="s">
        <v>5398</v>
      </c>
      <c r="E1855" s="34" t="s">
        <v>5395</v>
      </c>
      <c r="F1855" s="33">
        <v>8</v>
      </c>
      <c r="G1855" s="39" t="s">
        <v>5389</v>
      </c>
      <c r="H1855" s="136"/>
      <c r="I1855" s="39"/>
      <c r="J1855" s="39"/>
      <c r="K1855" s="39" t="s">
        <v>120</v>
      </c>
      <c r="L1855" s="58">
        <v>5</v>
      </c>
      <c r="M1855" s="151">
        <v>519</v>
      </c>
      <c r="N1855" s="154">
        <f t="shared" si="115"/>
        <v>519</v>
      </c>
      <c r="O1855" s="32"/>
      <c r="P1855" s="154">
        <f t="shared" si="113"/>
        <v>0</v>
      </c>
      <c r="Q1855" s="6"/>
      <c r="R1855" s="7"/>
      <c r="S1855" s="8"/>
      <c r="T1855" s="8"/>
      <c r="AB1855" s="37"/>
      <c r="AC1855" s="1"/>
      <c r="AD1855" s="1"/>
      <c r="AH1855" s="179" t="s">
        <v>5386</v>
      </c>
    </row>
    <row r="1856" spans="2:34" ht="14.45" customHeight="1">
      <c r="B1856" s="33" t="s">
        <v>5121</v>
      </c>
      <c r="C1856" s="40"/>
      <c r="D1856" s="41" t="s">
        <v>4032</v>
      </c>
      <c r="E1856" s="41" t="s">
        <v>4033</v>
      </c>
      <c r="F1856" s="33">
        <v>7</v>
      </c>
      <c r="G1856" s="39" t="s">
        <v>2696</v>
      </c>
      <c r="H1856" s="136"/>
      <c r="I1856" s="39"/>
      <c r="J1856" s="39"/>
      <c r="K1856" s="39" t="s">
        <v>120</v>
      </c>
      <c r="L1856" s="58">
        <v>5</v>
      </c>
      <c r="M1856" s="151">
        <v>279</v>
      </c>
      <c r="N1856" s="154">
        <f t="shared" si="115"/>
        <v>279</v>
      </c>
      <c r="O1856" s="32"/>
      <c r="P1856" s="154">
        <f t="shared" si="113"/>
        <v>0</v>
      </c>
      <c r="Q1856" s="6"/>
      <c r="R1856" s="7"/>
      <c r="S1856" s="8"/>
      <c r="T1856" s="8"/>
      <c r="AB1856" s="37"/>
      <c r="AC1856" s="1"/>
      <c r="AD1856" s="1"/>
      <c r="AH1856" s="179" t="s">
        <v>4031</v>
      </c>
    </row>
    <row r="1857" spans="2:34" ht="14.45" customHeight="1">
      <c r="B1857" s="33"/>
      <c r="C1857" s="40"/>
      <c r="D1857" s="34" t="s">
        <v>5397</v>
      </c>
      <c r="E1857" s="34" t="s">
        <v>5396</v>
      </c>
      <c r="F1857" s="33">
        <v>8</v>
      </c>
      <c r="G1857" s="39" t="s">
        <v>5389</v>
      </c>
      <c r="H1857" s="136"/>
      <c r="I1857" s="39"/>
      <c r="J1857" s="39"/>
      <c r="K1857" s="39" t="s">
        <v>120</v>
      </c>
      <c r="L1857" s="58">
        <v>5</v>
      </c>
      <c r="M1857" s="151">
        <v>519</v>
      </c>
      <c r="N1857" s="154">
        <f t="shared" si="115"/>
        <v>519</v>
      </c>
      <c r="O1857" s="32"/>
      <c r="P1857" s="154">
        <f t="shared" si="113"/>
        <v>0</v>
      </c>
      <c r="Q1857" s="6"/>
      <c r="R1857" s="7"/>
      <c r="S1857" s="8"/>
      <c r="T1857" s="8"/>
      <c r="AB1857" s="37"/>
      <c r="AC1857" s="1"/>
      <c r="AD1857" s="1"/>
      <c r="AH1857" s="179" t="s">
        <v>5387</v>
      </c>
    </row>
    <row r="1858" spans="2:34" s="47" customFormat="1" ht="14.45" customHeight="1">
      <c r="B1858" s="86"/>
      <c r="C1858" s="86"/>
      <c r="D1858" s="132" t="s">
        <v>4034</v>
      </c>
      <c r="E1858" s="132"/>
      <c r="F1858" s="86"/>
      <c r="G1858" s="86"/>
      <c r="H1858" s="87"/>
      <c r="I1858" s="86"/>
      <c r="J1858" s="87"/>
      <c r="K1858" s="86"/>
      <c r="L1858" s="86"/>
      <c r="M1858" s="86"/>
      <c r="N1858" s="86"/>
      <c r="O1858" s="32"/>
      <c r="P1858" s="86"/>
      <c r="Q1858" s="55" t="s">
        <v>24</v>
      </c>
      <c r="R1858" s="56">
        <f>O1858*M1858</f>
        <v>0</v>
      </c>
      <c r="AH1858" s="183"/>
    </row>
    <row r="1859" spans="2:34" s="47" customFormat="1" ht="14.45" customHeight="1">
      <c r="B1859" s="42"/>
      <c r="C1859" s="45"/>
      <c r="D1859" s="36" t="s">
        <v>4036</v>
      </c>
      <c r="E1859" s="36" t="s">
        <v>4037</v>
      </c>
      <c r="F1859" s="42">
        <v>5</v>
      </c>
      <c r="G1859" s="42" t="s">
        <v>65</v>
      </c>
      <c r="H1859" s="51" t="s">
        <v>102</v>
      </c>
      <c r="I1859" s="54"/>
      <c r="J1859" s="54"/>
      <c r="K1859" s="42" t="s">
        <v>120</v>
      </c>
      <c r="L1859" s="39">
        <v>5</v>
      </c>
      <c r="M1859" s="151">
        <v>311</v>
      </c>
      <c r="N1859" s="154">
        <f t="shared" ref="N1859:N1869" si="116">IF($N$4="в кассу предприятия",M1859,IF($N$4="на счет ООО (КФХ)",M1859*1.075,"-"))</f>
        <v>311</v>
      </c>
      <c r="O1859" s="32"/>
      <c r="P1859" s="154">
        <f t="shared" si="113"/>
        <v>0</v>
      </c>
      <c r="Q1859" s="55" t="s">
        <v>24</v>
      </c>
      <c r="R1859" s="56">
        <f>O1859*M1859</f>
        <v>0</v>
      </c>
      <c r="AH1859" s="184" t="s">
        <v>4035</v>
      </c>
    </row>
    <row r="1860" spans="2:34" ht="14.45" customHeight="1">
      <c r="B1860" s="42"/>
      <c r="C1860" s="45"/>
      <c r="D1860" s="36" t="s">
        <v>4039</v>
      </c>
      <c r="E1860" s="36" t="s">
        <v>4040</v>
      </c>
      <c r="F1860" s="42">
        <v>5</v>
      </c>
      <c r="G1860" s="42" t="s">
        <v>65</v>
      </c>
      <c r="H1860" s="51" t="s">
        <v>41</v>
      </c>
      <c r="I1860" s="51"/>
      <c r="J1860" s="51"/>
      <c r="K1860" s="42" t="s">
        <v>120</v>
      </c>
      <c r="L1860" s="39">
        <v>5</v>
      </c>
      <c r="M1860" s="151">
        <v>311</v>
      </c>
      <c r="N1860" s="154">
        <f t="shared" si="116"/>
        <v>311</v>
      </c>
      <c r="O1860" s="32"/>
      <c r="P1860" s="154">
        <f t="shared" si="113"/>
        <v>0</v>
      </c>
      <c r="Q1860" s="6" t="s">
        <v>24</v>
      </c>
      <c r="R1860" s="7">
        <f>O1860*M1860</f>
        <v>0</v>
      </c>
      <c r="S1860" s="8"/>
      <c r="T1860" s="8"/>
      <c r="AB1860" s="37"/>
      <c r="AC1860" s="1"/>
      <c r="AD1860" s="1"/>
      <c r="AH1860" s="184" t="s">
        <v>4038</v>
      </c>
    </row>
    <row r="1861" spans="2:34" ht="14.45" customHeight="1">
      <c r="B1861" s="42"/>
      <c r="C1861" s="45"/>
      <c r="D1861" s="36" t="s">
        <v>4042</v>
      </c>
      <c r="E1861" s="36" t="s">
        <v>4043</v>
      </c>
      <c r="F1861" s="42">
        <v>5</v>
      </c>
      <c r="G1861" s="42" t="s">
        <v>65</v>
      </c>
      <c r="H1861" s="51" t="s">
        <v>70</v>
      </c>
      <c r="I1861" s="51"/>
      <c r="J1861" s="51"/>
      <c r="K1861" s="42" t="s">
        <v>120</v>
      </c>
      <c r="L1861" s="39">
        <v>5</v>
      </c>
      <c r="M1861" s="151">
        <v>311</v>
      </c>
      <c r="N1861" s="154">
        <f t="shared" si="116"/>
        <v>311</v>
      </c>
      <c r="O1861" s="32"/>
      <c r="P1861" s="154">
        <f t="shared" si="113"/>
        <v>0</v>
      </c>
      <c r="Q1861" s="6" t="s">
        <v>24</v>
      </c>
      <c r="R1861" s="7">
        <f>O1861*M1861</f>
        <v>0</v>
      </c>
      <c r="S1861" s="8"/>
      <c r="T1861" s="8"/>
      <c r="AB1861" s="37"/>
      <c r="AC1861" s="1"/>
      <c r="AD1861" s="1"/>
      <c r="AH1861" s="184" t="s">
        <v>4041</v>
      </c>
    </row>
    <row r="1862" spans="2:34" ht="14.45" customHeight="1">
      <c r="B1862" s="42" t="s">
        <v>5122</v>
      </c>
      <c r="C1862" s="45"/>
      <c r="D1862" s="41" t="s">
        <v>4045</v>
      </c>
      <c r="E1862" s="41" t="s">
        <v>4046</v>
      </c>
      <c r="F1862" s="42">
        <v>5</v>
      </c>
      <c r="G1862" s="42" t="s">
        <v>65</v>
      </c>
      <c r="H1862" s="136"/>
      <c r="I1862" s="51"/>
      <c r="J1862" s="51"/>
      <c r="K1862" s="42" t="s">
        <v>35</v>
      </c>
      <c r="L1862" s="39">
        <v>5</v>
      </c>
      <c r="M1862" s="150">
        <v>497.99999999999994</v>
      </c>
      <c r="N1862" s="154">
        <f t="shared" si="116"/>
        <v>497.99999999999994</v>
      </c>
      <c r="O1862" s="32"/>
      <c r="P1862" s="154">
        <f t="shared" si="113"/>
        <v>0</v>
      </c>
      <c r="Q1862" s="6" t="s">
        <v>24</v>
      </c>
      <c r="R1862" s="7">
        <f>O1862*M1862</f>
        <v>0</v>
      </c>
      <c r="S1862" s="8"/>
      <c r="T1862" s="8"/>
      <c r="AB1862" s="37"/>
      <c r="AC1862" s="1"/>
      <c r="AD1862" s="1"/>
      <c r="AH1862" s="184" t="s">
        <v>4044</v>
      </c>
    </row>
    <row r="1863" spans="2:34" ht="14.45" customHeight="1">
      <c r="B1863" s="42" t="s">
        <v>5123</v>
      </c>
      <c r="C1863" s="45"/>
      <c r="D1863" s="41" t="s">
        <v>4048</v>
      </c>
      <c r="E1863" s="41" t="s">
        <v>4049</v>
      </c>
      <c r="F1863" s="42">
        <v>5</v>
      </c>
      <c r="G1863" s="42" t="s">
        <v>65</v>
      </c>
      <c r="H1863" s="136"/>
      <c r="I1863" s="51"/>
      <c r="J1863" s="51"/>
      <c r="K1863" s="42" t="s">
        <v>35</v>
      </c>
      <c r="L1863" s="39">
        <v>5</v>
      </c>
      <c r="M1863" s="150">
        <v>497.99999999999994</v>
      </c>
      <c r="N1863" s="154">
        <f t="shared" si="116"/>
        <v>497.99999999999994</v>
      </c>
      <c r="O1863" s="32"/>
      <c r="P1863" s="154">
        <f t="shared" si="113"/>
        <v>0</v>
      </c>
      <c r="Q1863" s="6"/>
      <c r="R1863" s="7"/>
      <c r="S1863" s="8"/>
      <c r="T1863" s="8"/>
      <c r="AB1863" s="37"/>
      <c r="AC1863" s="1"/>
      <c r="AD1863" s="1"/>
      <c r="AH1863" s="184" t="s">
        <v>4047</v>
      </c>
    </row>
    <row r="1864" spans="2:34" ht="14.45" customHeight="1">
      <c r="B1864" s="42"/>
      <c r="C1864" s="45"/>
      <c r="D1864" s="41" t="s">
        <v>4051</v>
      </c>
      <c r="E1864" s="41" t="s">
        <v>4052</v>
      </c>
      <c r="F1864" s="42">
        <v>5</v>
      </c>
      <c r="G1864" s="42" t="s">
        <v>65</v>
      </c>
      <c r="H1864" s="136"/>
      <c r="I1864" s="54"/>
      <c r="J1864" s="54"/>
      <c r="K1864" s="42" t="s">
        <v>35</v>
      </c>
      <c r="L1864" s="39">
        <v>5</v>
      </c>
      <c r="M1864" s="150">
        <v>497.99999999999994</v>
      </c>
      <c r="N1864" s="154">
        <f t="shared" si="116"/>
        <v>497.99999999999994</v>
      </c>
      <c r="O1864" s="32"/>
      <c r="P1864" s="154">
        <f t="shared" si="113"/>
        <v>0</v>
      </c>
      <c r="Q1864" s="6" t="s">
        <v>24</v>
      </c>
      <c r="R1864" s="7">
        <f>O1864*M1864</f>
        <v>0</v>
      </c>
      <c r="S1864" s="8"/>
      <c r="T1864" s="8"/>
      <c r="AB1864" s="37"/>
      <c r="AC1864" s="1"/>
      <c r="AD1864" s="1"/>
      <c r="AH1864" s="184" t="s">
        <v>4050</v>
      </c>
    </row>
    <row r="1865" spans="2:34" ht="14.45" customHeight="1">
      <c r="B1865" s="42" t="s">
        <v>5124</v>
      </c>
      <c r="C1865" s="40"/>
      <c r="D1865" s="41" t="s">
        <v>4054</v>
      </c>
      <c r="E1865" s="41" t="s">
        <v>4055</v>
      </c>
      <c r="F1865" s="33">
        <v>3</v>
      </c>
      <c r="G1865" s="39" t="s">
        <v>28</v>
      </c>
      <c r="H1865" s="136"/>
      <c r="I1865" s="39"/>
      <c r="J1865" s="39"/>
      <c r="K1865" s="39" t="s">
        <v>120</v>
      </c>
      <c r="L1865" s="39">
        <v>5</v>
      </c>
      <c r="M1865" s="151">
        <v>306</v>
      </c>
      <c r="N1865" s="154">
        <f t="shared" si="116"/>
        <v>306</v>
      </c>
      <c r="O1865" s="32"/>
      <c r="P1865" s="154">
        <f t="shared" si="113"/>
        <v>0</v>
      </c>
      <c r="Q1865" s="6"/>
      <c r="R1865" s="7"/>
      <c r="S1865" s="8"/>
      <c r="T1865" s="8"/>
      <c r="AB1865" s="37"/>
      <c r="AC1865" s="1"/>
      <c r="AD1865" s="1"/>
      <c r="AH1865" s="184" t="s">
        <v>4053</v>
      </c>
    </row>
    <row r="1866" spans="2:34" ht="14.45" customHeight="1">
      <c r="B1866" s="42" t="s">
        <v>5125</v>
      </c>
      <c r="C1866" s="40"/>
      <c r="D1866" s="41" t="s">
        <v>4057</v>
      </c>
      <c r="E1866" s="41" t="s">
        <v>4058</v>
      </c>
      <c r="F1866" s="33">
        <v>3</v>
      </c>
      <c r="G1866" s="39" t="s">
        <v>28</v>
      </c>
      <c r="H1866" s="136"/>
      <c r="I1866" s="39"/>
      <c r="J1866" s="39"/>
      <c r="K1866" s="39" t="s">
        <v>120</v>
      </c>
      <c r="L1866" s="39">
        <v>5</v>
      </c>
      <c r="M1866" s="151">
        <v>306</v>
      </c>
      <c r="N1866" s="154">
        <f t="shared" si="116"/>
        <v>306</v>
      </c>
      <c r="O1866" s="32"/>
      <c r="P1866" s="154">
        <f t="shared" si="113"/>
        <v>0</v>
      </c>
      <c r="Q1866" s="6"/>
      <c r="R1866" s="7"/>
      <c r="S1866" s="8"/>
      <c r="T1866" s="8"/>
      <c r="AB1866" s="37"/>
      <c r="AC1866" s="1"/>
      <c r="AD1866" s="1"/>
      <c r="AH1866" s="184" t="s">
        <v>4056</v>
      </c>
    </row>
    <row r="1867" spans="2:34" ht="14.45" customHeight="1">
      <c r="B1867" s="42"/>
      <c r="C1867" s="40"/>
      <c r="D1867" s="34" t="s">
        <v>5380</v>
      </c>
      <c r="E1867" s="41" t="s">
        <v>5379</v>
      </c>
      <c r="F1867" s="42">
        <v>10</v>
      </c>
      <c r="G1867" s="39" t="s">
        <v>48</v>
      </c>
      <c r="H1867" s="136"/>
      <c r="I1867" s="39"/>
      <c r="J1867" s="39"/>
      <c r="K1867" s="39" t="s">
        <v>120</v>
      </c>
      <c r="L1867" s="39">
        <v>1</v>
      </c>
      <c r="M1867" s="151">
        <v>1253</v>
      </c>
      <c r="N1867" s="154">
        <f t="shared" si="116"/>
        <v>1253</v>
      </c>
      <c r="O1867" s="32"/>
      <c r="P1867" s="154">
        <f t="shared" si="113"/>
        <v>0</v>
      </c>
      <c r="Q1867" s="6"/>
      <c r="R1867" s="7"/>
      <c r="S1867" s="8"/>
      <c r="T1867" s="8"/>
      <c r="AB1867" s="37"/>
      <c r="AC1867" s="1"/>
      <c r="AD1867" s="1"/>
      <c r="AH1867" s="179" t="s">
        <v>5377</v>
      </c>
    </row>
    <row r="1868" spans="2:34" ht="14.45" customHeight="1">
      <c r="B1868" s="42"/>
      <c r="C1868" s="40"/>
      <c r="D1868" s="34" t="s">
        <v>5381</v>
      </c>
      <c r="E1868" s="41" t="s">
        <v>5382</v>
      </c>
      <c r="F1868" s="42">
        <v>10</v>
      </c>
      <c r="G1868" s="39" t="s">
        <v>48</v>
      </c>
      <c r="H1868" s="136"/>
      <c r="I1868" s="39"/>
      <c r="J1868" s="39"/>
      <c r="K1868" s="39" t="s">
        <v>120</v>
      </c>
      <c r="L1868" s="39">
        <v>1</v>
      </c>
      <c r="M1868" s="151">
        <v>1253</v>
      </c>
      <c r="N1868" s="154">
        <f t="shared" si="116"/>
        <v>1253</v>
      </c>
      <c r="O1868" s="32"/>
      <c r="P1868" s="154">
        <f t="shared" si="113"/>
        <v>0</v>
      </c>
      <c r="Q1868" s="6"/>
      <c r="R1868" s="7"/>
      <c r="S1868" s="8"/>
      <c r="T1868" s="8"/>
      <c r="AB1868" s="37"/>
      <c r="AC1868" s="1"/>
      <c r="AD1868" s="1"/>
      <c r="AH1868" s="179" t="s">
        <v>5378</v>
      </c>
    </row>
    <row r="1869" spans="2:34" s="47" customFormat="1" ht="14.45" customHeight="1">
      <c r="B1869" s="42"/>
      <c r="C1869" s="45"/>
      <c r="D1869" s="41" t="s">
        <v>4060</v>
      </c>
      <c r="E1869" s="41" t="s">
        <v>4061</v>
      </c>
      <c r="F1869" s="42">
        <v>5</v>
      </c>
      <c r="G1869" s="42" t="s">
        <v>65</v>
      </c>
      <c r="H1869" s="136"/>
      <c r="I1869" s="51"/>
      <c r="J1869" s="51"/>
      <c r="K1869" s="42" t="s">
        <v>35</v>
      </c>
      <c r="L1869" s="39">
        <v>5</v>
      </c>
      <c r="M1869" s="150">
        <v>497.99999999999994</v>
      </c>
      <c r="N1869" s="154">
        <f t="shared" si="116"/>
        <v>497.99999999999994</v>
      </c>
      <c r="O1869" s="32"/>
      <c r="P1869" s="154">
        <f t="shared" ref="P1869" si="117">IF($N$4="","-",IF(O1869&lt;100,N1869*O1869,IF(O1869&gt;=100,(O1869*N1869)*0.9)))</f>
        <v>0</v>
      </c>
      <c r="Q1869" s="55" t="s">
        <v>24</v>
      </c>
      <c r="R1869" s="56">
        <f>O1869*M1869</f>
        <v>0</v>
      </c>
      <c r="AH1869" s="184" t="s">
        <v>4059</v>
      </c>
    </row>
    <row r="1871" spans="2:34">
      <c r="D1871" s="133" t="s">
        <v>4062</v>
      </c>
      <c r="E1871" s="133"/>
      <c r="F1871" s="134"/>
    </row>
  </sheetData>
  <sheetProtection algorithmName="SHA-512" hashValue="C9r+x3ABYbkvN9G39w6cExAeH5EZ2TrVgdDuUsDgSgyk2z2Da8PzvM04XivGfrIqaZ59iBBTzVjOji/D1rP8jw==" saltValue="MG6ZVSmF8ehNnkCh0rfNLQ==" spinCount="100000" sheet="1" formatCells="0" formatRows="0" autoFilter="0"/>
  <autoFilter ref="B10:AH1869"/>
  <sortState ref="B1889:U1899">
    <sortCondition ref="D1889:D1899"/>
  </sortState>
  <mergeCells count="3">
    <mergeCell ref="N7:O7"/>
    <mergeCell ref="N6:O6"/>
    <mergeCell ref="N4:O4"/>
  </mergeCells>
  <conditionalFormatting sqref="AM12">
    <cfRule type="containsText" dxfId="162" priority="372" operator="containsText" text="нет">
      <formula>NOT(ISERROR(SEARCH("нет",AM12)))</formula>
    </cfRule>
    <cfRule type="iconSet" priority="373">
      <iconSet iconSet="3Symbols">
        <cfvo type="percent" val="0"/>
        <cfvo type="percent" val="33"/>
        <cfvo type="percent" val="67"/>
      </iconSet>
    </cfRule>
  </conditionalFormatting>
  <conditionalFormatting sqref="D1871:F1871">
    <cfRule type="duplicateValues" dxfId="161" priority="375"/>
  </conditionalFormatting>
  <conditionalFormatting sqref="AH710:AH714">
    <cfRule type="duplicateValues" dxfId="160" priority="370"/>
  </conditionalFormatting>
  <conditionalFormatting sqref="AH715:AH719">
    <cfRule type="duplicateValues" dxfId="159" priority="369"/>
  </conditionalFormatting>
  <conditionalFormatting sqref="AH724:AH728">
    <cfRule type="duplicateValues" dxfId="158" priority="368"/>
  </conditionalFormatting>
  <conditionalFormatting sqref="AH733:AH735 AH742:AH743">
    <cfRule type="duplicateValues" dxfId="157" priority="366"/>
  </conditionalFormatting>
  <conditionalFormatting sqref="AH741">
    <cfRule type="duplicateValues" dxfId="156" priority="364"/>
  </conditionalFormatting>
  <conditionalFormatting sqref="AH740">
    <cfRule type="duplicateValues" dxfId="155" priority="363"/>
  </conditionalFormatting>
  <conditionalFormatting sqref="AH736">
    <cfRule type="duplicateValues" dxfId="154" priority="362"/>
  </conditionalFormatting>
  <conditionalFormatting sqref="AH737:AH739">
    <cfRule type="duplicateValues" dxfId="153" priority="361"/>
  </conditionalFormatting>
  <conditionalFormatting sqref="AH749">
    <cfRule type="duplicateValues" dxfId="152" priority="356"/>
  </conditionalFormatting>
  <conditionalFormatting sqref="AH745">
    <cfRule type="duplicateValues" dxfId="151" priority="359"/>
  </conditionalFormatting>
  <conditionalFormatting sqref="AH750:AH751">
    <cfRule type="duplicateValues" dxfId="150" priority="358"/>
  </conditionalFormatting>
  <conditionalFormatting sqref="AH752:AH753">
    <cfRule type="duplicateValues" dxfId="149" priority="357"/>
  </conditionalFormatting>
  <conditionalFormatting sqref="AH748">
    <cfRule type="duplicateValues" dxfId="148" priority="355"/>
  </conditionalFormatting>
  <conditionalFormatting sqref="AH746:AH747">
    <cfRule type="duplicateValues" dxfId="147" priority="354"/>
  </conditionalFormatting>
  <conditionalFormatting sqref="AH720:AH723">
    <cfRule type="duplicateValues" dxfId="146" priority="376"/>
  </conditionalFormatting>
  <conditionalFormatting sqref="AH759">
    <cfRule type="duplicateValues" dxfId="145" priority="352"/>
  </conditionalFormatting>
  <conditionalFormatting sqref="AH779">
    <cfRule type="duplicateValues" dxfId="144" priority="351"/>
  </conditionalFormatting>
  <conditionalFormatting sqref="AH761:AH765">
    <cfRule type="duplicateValues" dxfId="143" priority="350"/>
  </conditionalFormatting>
  <conditionalFormatting sqref="AH766">
    <cfRule type="duplicateValues" dxfId="142" priority="349"/>
  </conditionalFormatting>
  <conditionalFormatting sqref="AH772">
    <cfRule type="duplicateValues" dxfId="141" priority="348"/>
  </conditionalFormatting>
  <conditionalFormatting sqref="AH771">
    <cfRule type="duplicateValues" dxfId="140" priority="346"/>
  </conditionalFormatting>
  <conditionalFormatting sqref="AH773:AH777">
    <cfRule type="duplicateValues" dxfId="139" priority="345"/>
  </conditionalFormatting>
  <conditionalFormatting sqref="AH778">
    <cfRule type="duplicateValues" dxfId="138" priority="344"/>
  </conditionalFormatting>
  <conditionalFormatting sqref="AH786">
    <cfRule type="duplicateValues" dxfId="137" priority="343"/>
  </conditionalFormatting>
  <conditionalFormatting sqref="AH780:AH784">
    <cfRule type="duplicateValues" dxfId="136" priority="342"/>
  </conditionalFormatting>
  <conditionalFormatting sqref="AH785">
    <cfRule type="duplicateValues" dxfId="135" priority="341"/>
  </conditionalFormatting>
  <conditionalFormatting sqref="AH791">
    <cfRule type="duplicateValues" dxfId="134" priority="339"/>
  </conditionalFormatting>
  <conditionalFormatting sqref="AH798">
    <cfRule type="duplicateValues" dxfId="133" priority="338"/>
  </conditionalFormatting>
  <conditionalFormatting sqref="AH792:AH796">
    <cfRule type="duplicateValues" dxfId="132" priority="337"/>
  </conditionalFormatting>
  <conditionalFormatting sqref="AH797">
    <cfRule type="duplicateValues" dxfId="131" priority="336"/>
  </conditionalFormatting>
  <conditionalFormatting sqref="AH805">
    <cfRule type="duplicateValues" dxfId="130" priority="335"/>
  </conditionalFormatting>
  <conditionalFormatting sqref="AH799:AH803">
    <cfRule type="duplicateValues" dxfId="129" priority="334"/>
  </conditionalFormatting>
  <conditionalFormatting sqref="AH804">
    <cfRule type="duplicateValues" dxfId="128" priority="333"/>
  </conditionalFormatting>
  <conditionalFormatting sqref="AH806:AH810">
    <cfRule type="duplicateValues" dxfId="127" priority="331"/>
  </conditionalFormatting>
  <conditionalFormatting sqref="AH811">
    <cfRule type="duplicateValues" dxfId="126" priority="330"/>
  </conditionalFormatting>
  <conditionalFormatting sqref="AH817">
    <cfRule type="duplicateValues" dxfId="125" priority="329"/>
  </conditionalFormatting>
  <conditionalFormatting sqref="AH816">
    <cfRule type="duplicateValues" dxfId="124" priority="327"/>
  </conditionalFormatting>
  <conditionalFormatting sqref="AH818:AH822">
    <cfRule type="duplicateValues" dxfId="123" priority="326"/>
  </conditionalFormatting>
  <conditionalFormatting sqref="AH823">
    <cfRule type="duplicateValues" dxfId="122" priority="325"/>
  </conditionalFormatting>
  <conditionalFormatting sqref="AH1251">
    <cfRule type="duplicateValues" dxfId="121" priority="323"/>
  </conditionalFormatting>
  <conditionalFormatting sqref="AH1253:AH1254 AH1256">
    <cfRule type="duplicateValues" dxfId="120" priority="322"/>
  </conditionalFormatting>
  <conditionalFormatting sqref="AH1255">
    <cfRule type="duplicateValues" dxfId="119" priority="321"/>
  </conditionalFormatting>
  <conditionalFormatting sqref="AH1258:AH1259 AH1261">
    <cfRule type="duplicateValues" dxfId="118" priority="320"/>
  </conditionalFormatting>
  <conditionalFormatting sqref="AH1260">
    <cfRule type="duplicateValues" dxfId="117" priority="319"/>
  </conditionalFormatting>
  <conditionalFormatting sqref="AH1262">
    <cfRule type="duplicateValues" dxfId="116" priority="318"/>
  </conditionalFormatting>
  <conditionalFormatting sqref="AH1008:AH1009">
    <cfRule type="duplicateValues" dxfId="115" priority="317"/>
  </conditionalFormatting>
  <conditionalFormatting sqref="AH1038 C1038">
    <cfRule type="duplicateValues" dxfId="114" priority="313"/>
  </conditionalFormatting>
  <conditionalFormatting sqref="AH1846">
    <cfRule type="duplicateValues" dxfId="113" priority="311"/>
  </conditionalFormatting>
  <conditionalFormatting sqref="AH1263:AH1269">
    <cfRule type="duplicateValues" dxfId="112" priority="310"/>
  </conditionalFormatting>
  <conditionalFormatting sqref="AH1014:AH1016">
    <cfRule type="duplicateValues" dxfId="111" priority="377"/>
  </conditionalFormatting>
  <conditionalFormatting sqref="AH1037">
    <cfRule type="duplicateValues" dxfId="110" priority="378"/>
  </conditionalFormatting>
  <conditionalFormatting sqref="AH1270:AH1272">
    <cfRule type="duplicateValues" dxfId="109" priority="309"/>
  </conditionalFormatting>
  <conditionalFormatting sqref="AH1273:AH1275">
    <cfRule type="duplicateValues" dxfId="108" priority="308"/>
  </conditionalFormatting>
  <conditionalFormatting sqref="AH1276:AH1277">
    <cfRule type="duplicateValues" dxfId="107" priority="379"/>
  </conditionalFormatting>
  <conditionalFormatting sqref="AH1529:AH1532">
    <cfRule type="duplicateValues" dxfId="106" priority="304"/>
  </conditionalFormatting>
  <conditionalFormatting sqref="AH1533:AH1535">
    <cfRule type="duplicateValues" dxfId="105" priority="303"/>
  </conditionalFormatting>
  <conditionalFormatting sqref="AH1561:AH1563">
    <cfRule type="duplicateValues" dxfId="104" priority="297"/>
  </conditionalFormatting>
  <conditionalFormatting sqref="AH1541:AH1543">
    <cfRule type="duplicateValues" dxfId="103" priority="293"/>
  </conditionalFormatting>
  <conditionalFormatting sqref="AH1557 AH1544:AH1546">
    <cfRule type="duplicateValues" dxfId="102" priority="292"/>
  </conditionalFormatting>
  <conditionalFormatting sqref="AH1576:AH1577">
    <cfRule type="duplicateValues" dxfId="101" priority="288"/>
  </conditionalFormatting>
  <conditionalFormatting sqref="AH1574:AH1575">
    <cfRule type="duplicateValues" dxfId="100" priority="285"/>
  </conditionalFormatting>
  <conditionalFormatting sqref="AH1547">
    <cfRule type="duplicateValues" dxfId="99" priority="284"/>
  </conditionalFormatting>
  <conditionalFormatting sqref="AH1548:AH1549">
    <cfRule type="duplicateValues" dxfId="98" priority="283"/>
  </conditionalFormatting>
  <conditionalFormatting sqref="AH1847:AH1857">
    <cfRule type="duplicateValues" dxfId="97" priority="436"/>
  </conditionalFormatting>
  <conditionalFormatting sqref="AH1804:AH1807">
    <cfRule type="duplicateValues" dxfId="96" priority="488"/>
  </conditionalFormatting>
  <conditionalFormatting sqref="AH1799:AH1803">
    <cfRule type="duplicateValues" dxfId="95" priority="515"/>
  </conditionalFormatting>
  <conditionalFormatting sqref="AH1792:AH1798">
    <cfRule type="duplicateValues" dxfId="94" priority="528"/>
  </conditionalFormatting>
  <conditionalFormatting sqref="AH1560 AH1537">
    <cfRule type="duplicateValues" dxfId="93" priority="544"/>
  </conditionalFormatting>
  <conditionalFormatting sqref="AH1558:AH1559">
    <cfRule type="duplicateValues" dxfId="92" priority="560"/>
  </conditionalFormatting>
  <conditionalFormatting sqref="AH1555:AH1556">
    <cfRule type="duplicateValues" dxfId="91" priority="577"/>
  </conditionalFormatting>
  <conditionalFormatting sqref="AH1553:AH1554">
    <cfRule type="duplicateValues" dxfId="90" priority="594"/>
  </conditionalFormatting>
  <conditionalFormatting sqref="AH1550:AH1552">
    <cfRule type="duplicateValues" dxfId="89" priority="611"/>
  </conditionalFormatting>
  <conditionalFormatting sqref="AH1564:AH1566">
    <cfRule type="duplicateValues" dxfId="88" priority="627"/>
  </conditionalFormatting>
  <conditionalFormatting sqref="AH1567:AH1568">
    <cfRule type="duplicateValues" dxfId="87" priority="643"/>
  </conditionalFormatting>
  <conditionalFormatting sqref="AH1569:AH1570">
    <cfRule type="duplicateValues" dxfId="86" priority="658"/>
  </conditionalFormatting>
  <conditionalFormatting sqref="AH1571:AH1573">
    <cfRule type="duplicateValues" dxfId="85" priority="672"/>
  </conditionalFormatting>
  <conditionalFormatting sqref="AH1578:AH1579">
    <cfRule type="duplicateValues" dxfId="84" priority="686"/>
  </conditionalFormatting>
  <conditionalFormatting sqref="AH729:AH732">
    <cfRule type="duplicateValues" dxfId="83" priority="699"/>
  </conditionalFormatting>
  <conditionalFormatting sqref="AH754:AH758 AH744">
    <cfRule type="duplicateValues" dxfId="82" priority="712"/>
  </conditionalFormatting>
  <conditionalFormatting sqref="AH767:AH770">
    <cfRule type="duplicateValues" dxfId="81" priority="725"/>
  </conditionalFormatting>
  <conditionalFormatting sqref="AH787:AH790">
    <cfRule type="duplicateValues" dxfId="80" priority="738"/>
  </conditionalFormatting>
  <conditionalFormatting sqref="AH812:AH815">
    <cfRule type="duplicateValues" dxfId="79" priority="751"/>
  </conditionalFormatting>
  <conditionalFormatting sqref="AH1782:AH1788">
    <cfRule type="duplicateValues" dxfId="78" priority="764"/>
  </conditionalFormatting>
  <conditionalFormatting sqref="AH1778:AH1781">
    <cfRule type="duplicateValues" dxfId="77" priority="791"/>
  </conditionalFormatting>
  <conditionalFormatting sqref="AH1324">
    <cfRule type="duplicateValues" dxfId="76" priority="805"/>
  </conditionalFormatting>
  <conditionalFormatting sqref="AH1010:AH1013">
    <cfRule type="duplicateValues" dxfId="75" priority="837"/>
  </conditionalFormatting>
  <conditionalFormatting sqref="AH1017:AH1018">
    <cfRule type="duplicateValues" dxfId="74" priority="852"/>
  </conditionalFormatting>
  <conditionalFormatting sqref="AH1520:AH1525">
    <cfRule type="duplicateValues" dxfId="73" priority="1513"/>
  </conditionalFormatting>
  <conditionalFormatting sqref="AH1536">
    <cfRule type="duplicateValues" dxfId="72" priority="1530"/>
  </conditionalFormatting>
  <conditionalFormatting sqref="AH1538:AH1540">
    <cfRule type="duplicateValues" dxfId="71" priority="1544"/>
  </conditionalFormatting>
  <conditionalFormatting sqref="AH1580:AH1581">
    <cfRule type="duplicateValues" dxfId="70" priority="1558"/>
  </conditionalFormatting>
  <conditionalFormatting sqref="AH1526:AH1528">
    <cfRule type="duplicateValues" dxfId="69" priority="1571"/>
  </conditionalFormatting>
  <conditionalFormatting sqref="AH830:AH835">
    <cfRule type="duplicateValues" dxfId="68" priority="272"/>
  </conditionalFormatting>
  <conditionalFormatting sqref="AH836:AH841">
    <cfRule type="duplicateValues" dxfId="67" priority="270"/>
  </conditionalFormatting>
  <conditionalFormatting sqref="AH842:AH847">
    <cfRule type="duplicateValues" dxfId="66" priority="268"/>
  </conditionalFormatting>
  <conditionalFormatting sqref="AH848:AH853">
    <cfRule type="duplicateValues" dxfId="65" priority="266"/>
  </conditionalFormatting>
  <conditionalFormatting sqref="AH854:AH859">
    <cfRule type="duplicateValues" dxfId="64" priority="264"/>
  </conditionalFormatting>
  <conditionalFormatting sqref="AH860:AH865">
    <cfRule type="duplicateValues" dxfId="63" priority="262"/>
  </conditionalFormatting>
  <conditionalFormatting sqref="AH866:AH871">
    <cfRule type="duplicateValues" dxfId="62" priority="260"/>
  </conditionalFormatting>
  <conditionalFormatting sqref="AH876:AH881">
    <cfRule type="duplicateValues" dxfId="61" priority="242"/>
  </conditionalFormatting>
  <conditionalFormatting sqref="AH882:AH887">
    <cfRule type="duplicateValues" dxfId="60" priority="240"/>
  </conditionalFormatting>
  <conditionalFormatting sqref="AH888:AH893">
    <cfRule type="duplicateValues" dxfId="59" priority="238"/>
  </conditionalFormatting>
  <conditionalFormatting sqref="AH894:AH899">
    <cfRule type="duplicateValues" dxfId="58" priority="236"/>
  </conditionalFormatting>
  <conditionalFormatting sqref="AH900:AH905">
    <cfRule type="duplicateValues" dxfId="57" priority="234"/>
  </conditionalFormatting>
  <conditionalFormatting sqref="AH906:AH911">
    <cfRule type="duplicateValues" dxfId="56" priority="232"/>
  </conditionalFormatting>
  <conditionalFormatting sqref="AH872:AH875">
    <cfRule type="duplicateValues" dxfId="55" priority="1590"/>
  </conditionalFormatting>
  <conditionalFormatting sqref="AH912">
    <cfRule type="duplicateValues" dxfId="54" priority="1594"/>
  </conditionalFormatting>
  <conditionalFormatting sqref="AH824:AH829">
    <cfRule type="duplicateValues" dxfId="53" priority="1627"/>
  </conditionalFormatting>
  <conditionalFormatting sqref="AH1252 C1858 C1819 C1603 C913 AH1257 AH1040:AH1250 AH12:AH829 C1325 AH1325:AH1587 AH913:AH1024 AH1602:AH1869 AH1037">
    <cfRule type="duplicateValues" dxfId="52" priority="1628"/>
  </conditionalFormatting>
  <conditionalFormatting sqref="AH1588:AH1591">
    <cfRule type="duplicateValues" dxfId="51" priority="224"/>
  </conditionalFormatting>
  <conditionalFormatting sqref="AH1592:AH1595">
    <cfRule type="duplicateValues" dxfId="50" priority="222"/>
  </conditionalFormatting>
  <conditionalFormatting sqref="AH1582:AH1587">
    <cfRule type="duplicateValues" dxfId="49" priority="1629"/>
  </conditionalFormatting>
  <conditionalFormatting sqref="AH1596:AH1598">
    <cfRule type="duplicateValues" dxfId="48" priority="1646"/>
  </conditionalFormatting>
  <conditionalFormatting sqref="AH1599:AH1601">
    <cfRule type="duplicateValues" dxfId="47" priority="1648"/>
  </conditionalFormatting>
  <conditionalFormatting sqref="AH1025:AH1028">
    <cfRule type="duplicateValues" dxfId="46" priority="196"/>
  </conditionalFormatting>
  <conditionalFormatting sqref="AH1029:AH1032">
    <cfRule type="duplicateValues" dxfId="45" priority="194"/>
  </conditionalFormatting>
  <conditionalFormatting sqref="AH1019:AH1024">
    <cfRule type="duplicateValues" dxfId="44" priority="1652"/>
  </conditionalFormatting>
  <conditionalFormatting sqref="AH1033:AH1035">
    <cfRule type="duplicateValues" dxfId="43" priority="1672"/>
  </conditionalFormatting>
  <conditionalFormatting sqref="AH1036">
    <cfRule type="duplicateValues" dxfId="42" priority="1674"/>
  </conditionalFormatting>
  <conditionalFormatting sqref="AH1289:AH1297">
    <cfRule type="duplicateValues" dxfId="41" priority="182"/>
  </conditionalFormatting>
  <conditionalFormatting sqref="AH1298:AH1306">
    <cfRule type="duplicateValues" dxfId="40" priority="180"/>
  </conditionalFormatting>
  <conditionalFormatting sqref="AH1314:AH1322">
    <cfRule type="duplicateValues" dxfId="39" priority="176"/>
  </conditionalFormatting>
  <conditionalFormatting sqref="AH1278:AH1288">
    <cfRule type="duplicateValues" dxfId="38" priority="1679"/>
  </conditionalFormatting>
  <conditionalFormatting sqref="AH1307:AH1313">
    <cfRule type="duplicateValues" dxfId="37" priority="1698"/>
  </conditionalFormatting>
  <conditionalFormatting sqref="AH1323">
    <cfRule type="duplicateValues" dxfId="36" priority="1744"/>
  </conditionalFormatting>
  <conditionalFormatting sqref="AH11">
    <cfRule type="duplicateValues" dxfId="35" priority="1747"/>
  </conditionalFormatting>
  <conditionalFormatting sqref="AH10">
    <cfRule type="duplicateValues" dxfId="34" priority="1754"/>
  </conditionalFormatting>
  <conditionalFormatting sqref="AH830:AH835">
    <cfRule type="duplicateValues" dxfId="33" priority="1759"/>
  </conditionalFormatting>
  <conditionalFormatting sqref="AH836:AH841">
    <cfRule type="duplicateValues" dxfId="32" priority="1761"/>
  </conditionalFormatting>
  <conditionalFormatting sqref="AH842:AH847">
    <cfRule type="duplicateValues" dxfId="31" priority="1763"/>
  </conditionalFormatting>
  <conditionalFormatting sqref="AH848:AH853">
    <cfRule type="duplicateValues" dxfId="30" priority="1765"/>
  </conditionalFormatting>
  <conditionalFormatting sqref="AH854:AH859">
    <cfRule type="duplicateValues" dxfId="29" priority="1767"/>
  </conditionalFormatting>
  <conditionalFormatting sqref="AH860:AH865">
    <cfRule type="duplicateValues" dxfId="28" priority="1769"/>
  </conditionalFormatting>
  <conditionalFormatting sqref="AH866:AH871">
    <cfRule type="duplicateValues" dxfId="27" priority="1771"/>
  </conditionalFormatting>
  <conditionalFormatting sqref="AH876:AH881">
    <cfRule type="duplicateValues" dxfId="26" priority="1773"/>
  </conditionalFormatting>
  <conditionalFormatting sqref="AH882:AH887">
    <cfRule type="duplicateValues" dxfId="25" priority="1775"/>
  </conditionalFormatting>
  <conditionalFormatting sqref="AH888:AH893">
    <cfRule type="duplicateValues" dxfId="24" priority="1777"/>
  </conditionalFormatting>
  <conditionalFormatting sqref="AH894:AH899">
    <cfRule type="duplicateValues" dxfId="23" priority="1779"/>
  </conditionalFormatting>
  <conditionalFormatting sqref="AH900:AH905">
    <cfRule type="duplicateValues" dxfId="22" priority="1781"/>
  </conditionalFormatting>
  <conditionalFormatting sqref="AH906:AH911">
    <cfRule type="duplicateValues" dxfId="21" priority="1783"/>
  </conditionalFormatting>
  <conditionalFormatting sqref="AH872:AH875">
    <cfRule type="duplicateValues" dxfId="20" priority="1785"/>
  </conditionalFormatting>
  <conditionalFormatting sqref="AH912">
    <cfRule type="duplicateValues" dxfId="19" priority="1787"/>
  </conditionalFormatting>
  <conditionalFormatting sqref="AH1588:AH1591">
    <cfRule type="duplicateValues" dxfId="18" priority="1817"/>
  </conditionalFormatting>
  <conditionalFormatting sqref="AH1592:AH1595">
    <cfRule type="duplicateValues" dxfId="17" priority="1819"/>
  </conditionalFormatting>
  <conditionalFormatting sqref="AH1596:AH1598">
    <cfRule type="duplicateValues" dxfId="16" priority="1821"/>
  </conditionalFormatting>
  <conditionalFormatting sqref="AH1599:AH1601">
    <cfRule type="duplicateValues" dxfId="15" priority="1823"/>
  </conditionalFormatting>
  <conditionalFormatting sqref="AH1025:AH1028">
    <cfRule type="duplicateValues" dxfId="14" priority="1825"/>
  </conditionalFormatting>
  <conditionalFormatting sqref="AH1029:AH1032">
    <cfRule type="duplicateValues" dxfId="13" priority="1827"/>
  </conditionalFormatting>
  <conditionalFormatting sqref="AH1033:AH1035">
    <cfRule type="duplicateValues" dxfId="12" priority="1829"/>
  </conditionalFormatting>
  <conditionalFormatting sqref="AH1036">
    <cfRule type="duplicateValues" dxfId="11" priority="1831"/>
  </conditionalFormatting>
  <conditionalFormatting sqref="AH1289:AH1297">
    <cfRule type="duplicateValues" dxfId="10" priority="1833"/>
  </conditionalFormatting>
  <conditionalFormatting sqref="AH1298:AH1306">
    <cfRule type="duplicateValues" dxfId="9" priority="1835"/>
  </conditionalFormatting>
  <conditionalFormatting sqref="AH1314:AH1322">
    <cfRule type="duplicateValues" dxfId="8" priority="1837"/>
  </conditionalFormatting>
  <conditionalFormatting sqref="AH1324 AH1039:AH1288">
    <cfRule type="duplicateValues" dxfId="7" priority="1839"/>
  </conditionalFormatting>
  <conditionalFormatting sqref="AH1307:AH1313">
    <cfRule type="duplicateValues" dxfId="6" priority="1843"/>
  </conditionalFormatting>
  <conditionalFormatting sqref="AH1323">
    <cfRule type="duplicateValues" dxfId="5" priority="1845"/>
  </conditionalFormatting>
  <conditionalFormatting sqref="AH1811:AH1817">
    <cfRule type="duplicateValues" dxfId="4" priority="1846"/>
  </conditionalFormatting>
  <conditionalFormatting sqref="AH1808:AH1810 AH1789:AH1791">
    <cfRule type="duplicateValues" dxfId="3" priority="1847"/>
  </conditionalFormatting>
  <conditionalFormatting sqref="B5">
    <cfRule type="duplicateValues" dxfId="2" priority="159"/>
  </conditionalFormatting>
  <conditionalFormatting sqref="B5">
    <cfRule type="duplicateValues" dxfId="1" priority="160"/>
    <cfRule type="duplicateValues" dxfId="0" priority="161"/>
  </conditionalFormatting>
  <dataValidations count="3">
    <dataValidation type="list" allowBlank="1" showInputMessage="1" showErrorMessage="1" sqref="N4">
      <formula1>"на счет ООО (КФХ), в кассу предприятия"</formula1>
    </dataValidation>
    <dataValidation type="list" allowBlank="1" showInputMessage="1" showErrorMessage="1" sqref="AM12">
      <formula1>"да,нет"</formula1>
    </dataValidation>
    <dataValidation type="custom" allowBlank="1" showInputMessage="1" showErrorMessage="1" errorTitle="PlantMarket Cash&amp;Carry" error="Пожалуйста, ознакомьтесь с условими работы и подтвердите своё согласие с ними в шапке прайс-листа." sqref="O11:O1869">
      <formula1>$AM$12&lt;&gt;"нет"</formula1>
    </dataValidation>
  </dataValidations>
  <hyperlinks>
    <hyperlink ref="C1847" r:id="rId1" display="https://plantmarket.ru/predzakaz-osen-2020.html/nid/67159"/>
    <hyperlink ref="C1824" r:id="rId2" display="https://plantmarket.ru/predzakaz-osen-2020.html/nid/66837"/>
    <hyperlink ref="C1820" r:id="rId3" display="https://plantmarket.ru/predzakaz-osen-2020.html/nid/66836"/>
    <hyperlink ref="C1815" r:id="rId4" display="https://plantmarket.ru/predzakaz-osen-2020.html/nid/66826"/>
    <hyperlink ref="C1814" r:id="rId5" display="https://plantmarket.ru/predzakaz-osen-2020.html/nid/66825"/>
    <hyperlink ref="C1812" r:id="rId6" display="https://plantmarket.ru/predzakaz-osen-2020.html/nid/66824"/>
    <hyperlink ref="C1809" r:id="rId7" display="https://plantmarket.ru/predzakaz-osen-2020.html/nid/66823"/>
    <hyperlink ref="C1808" r:id="rId8" display="https://plantmarket.ru/predzakaz-osen-2020.html/nid/66822"/>
    <hyperlink ref="C1807" r:id="rId9" display="https://plantmarket.ru/predzakaz-osen-2020.html/nid/66820"/>
    <hyperlink ref="C1804" r:id="rId10" display="https://plantmarket.ru/predzakaz-osen-2020.html/nid/66818"/>
    <hyperlink ref="C1800" r:id="rId11" display="https://plantmarket.ru/predzakaz-osen-2020.html/nid/66817"/>
    <hyperlink ref="C1791" r:id="rId12" display="https://plantmarket.ru/predzakaz-osen-2020.html/nid/66815"/>
    <hyperlink ref="C1788" r:id="rId13" display="https://plantmarket.ru/predzakaz-osen-2020.html/nid/66814"/>
    <hyperlink ref="C1787" r:id="rId14" display="https://plantmarket.ru/predzakaz-osen-2020.html/nid/66813"/>
    <hyperlink ref="C1785" r:id="rId15" display="https://plantmarket.ru/predzakaz-osen-2020.html/nid/66811"/>
    <hyperlink ref="C1782" r:id="rId16" display="https://plantmarket.ru/predzakaz-osen-2020.html/nid/66810"/>
    <hyperlink ref="C1759" r:id="rId17" display="https://plantmarket.ru/predzakaz-osen-2020.html/nid/66797"/>
    <hyperlink ref="C1739" r:id="rId18" display="https://plantmarket.ru/predzakaz-osen-2020.html/nid/66696"/>
    <hyperlink ref="C1720" r:id="rId19" display="https://plantmarket.ru/predzakaz-osen-2020.html/nid/66782"/>
    <hyperlink ref="C1705" r:id="rId20" display="https://plantmarket.ru/predzakaz-osen-2020.html/nid/66779"/>
    <hyperlink ref="C1700" r:id="rId21" display="https://plantmarket.ru/predzakaz-osen-2020.html/nid/66778"/>
    <hyperlink ref="C1676" r:id="rId22" display="https://plantmarket.ru/predzakaz-osen-2020.html/nid/66776"/>
    <hyperlink ref="C1662" r:id="rId23" display="https://plantmarket.ru/predzakaz-osen-2020.html/nid/66774"/>
    <hyperlink ref="C1643" r:id="rId24" display="https://plantmarket.ru/predzakaz-osen-2020.html/nid/66761"/>
    <hyperlink ref="C1630" r:id="rId25" display="https://plantmarket.ru/predzakaz-osen-2020.html/nid/66757"/>
    <hyperlink ref="C1627" r:id="rId26" display="https://plantmarket.ru/predzakaz-osen-2020.html/nid/66756"/>
    <hyperlink ref="C1625" r:id="rId27" display="https://plantmarket.ru/predzakaz-osen-2020.html/nid/66749"/>
    <hyperlink ref="C1611" r:id="rId28" display="https://plantmarket.ru/predzakaz-osen-2020.html/nid/66725"/>
    <hyperlink ref="C1373" r:id="rId29" display="https://plantmarket.ru/predzakaz-osen-2020.html/nid/66924"/>
    <hyperlink ref="C1529" r:id="rId30" display="https://plantmarket.ru/predzakaz-osen-2020.html/nid/66656"/>
    <hyperlink ref="C1523" r:id="rId31" display="https://plantmarket.ru/predzakaz-osen-2020.html/nid/66715"/>
    <hyperlink ref="C1505" r:id="rId32" display="https://plantmarket.ru/predzakaz-osen-2020.html/nid/66709"/>
    <hyperlink ref="C1471" r:id="rId33" display="https://plantmarket.ru/predzakaz-osen-2020.html/nid/66638"/>
    <hyperlink ref="C1458" r:id="rId34" display="https://plantmarket.ru/predzakaz-osen-2020.html/nid/66686"/>
    <hyperlink ref="C1421" r:id="rId35" display="https://plantmarket.ru/predzakaz-osen-2020.html/nid/66690"/>
    <hyperlink ref="C1418" r:id="rId36" display="https://plantmarket.ru/predzakaz-osen-2020.html/nid/66712"/>
    <hyperlink ref="C1384" r:id="rId37" display="https://plantmarket.ru/predzakaz-osen-2020.html/nid/66694"/>
    <hyperlink ref="C1380" r:id="rId38" display="https://plantmarket.ru/predzakaz-osen-2020.html/nid/66692"/>
    <hyperlink ref="C1376" r:id="rId39" display="https://plantmarket.ru/predzakaz-osen-2020.html/nid/66695"/>
    <hyperlink ref="C1375" r:id="rId40" display="https://plantmarket.ru/predzakaz-osen-2020.html/nid/66693"/>
    <hyperlink ref="C1350" r:id="rId41" display="https://plantmarket.ru/predzakaz-osen-2020.html/nid/66691"/>
    <hyperlink ref="C1347" r:id="rId42" display="https://plantmarket.ru/predzakaz-osen-2020.html/nid/66687"/>
    <hyperlink ref="C1345" r:id="rId43" display="https://plantmarket.ru/predzakaz-osen-2020.html/nid/66667"/>
    <hyperlink ref="C1343" r:id="rId44" display="https://plantmarket.ru/predzakaz-osen-2020.html/nid/66641"/>
    <hyperlink ref="C1341" r:id="rId45" display="https://plantmarket.ru/predzakaz-osen-2020.html/nid/66665"/>
    <hyperlink ref="C1119" r:id="rId46" display="https://plantmarket.ru/predzakaz-osen-2020.html/nid/66918"/>
    <hyperlink ref="C1115" r:id="rId47" display="https://plantmarket.ru/predzakaz-osen-2020.html/nid/66919"/>
    <hyperlink ref="C1315" r:id="rId48" display="https://plantmarket.ru/predzakaz-osen-2020.html/nid/66661"/>
    <hyperlink ref="C1311" r:id="rId49" display="https://plantmarket.ru/predzakaz-osen-2020.html/nid/66673"/>
    <hyperlink ref="C1290" r:id="rId50" display="https://plantmarket.ru/predzakaz-osen-2020.html/nid/67261"/>
    <hyperlink ref="C1282" r:id="rId51" display="https://plantmarket.ru/predzakaz-osen-2020.html/nid/66663"/>
    <hyperlink ref="C1281" r:id="rId52" display="https://plantmarket.ru/predzakaz-osen-2020.html/nid/67260"/>
    <hyperlink ref="C1271" r:id="rId53" display="https://plantmarket.ru/predzakaz-osen-2020.html/nid/66674"/>
    <hyperlink ref="C1267" r:id="rId54" display="https://plantmarket.ru/predzakaz-osen-2020.html/nid/66640"/>
    <hyperlink ref="C1242" r:id="rId55" display="https://plantmarket.ru/predzakaz-osen-2020.html/nid/66647"/>
    <hyperlink ref="C1226" r:id="rId56" display="https://plantmarket.ru/predzakaz-osen-2020.html/nid/66648"/>
    <hyperlink ref="C1202" r:id="rId57" display="https://plantmarket.ru/predzakaz-osen-2020.html/nid/66652"/>
    <hyperlink ref="C1200" r:id="rId58" display="https://plantmarket.ru/predzakaz-osen-2020.html/nid/67258"/>
    <hyperlink ref="C1176" r:id="rId59" display="https://plantmarket.ru/predzakaz-osen-2020.html/nid/67257"/>
    <hyperlink ref="C1151" r:id="rId60" display="https://plantmarket.ru/predzakaz-osen-2020.html/nid/67264"/>
    <hyperlink ref="C1150" r:id="rId61" display="https://plantmarket.ru/predzakaz-osen-2020.html/nid/66635"/>
    <hyperlink ref="C1147" r:id="rId62" display="https://plantmarket.ru/predzakaz-osen-2020.html/nid/66681"/>
    <hyperlink ref="C1146" r:id="rId63" display="https://plantmarket.ru/predzakaz-osen-2020.html/nid/66634"/>
    <hyperlink ref="C1084" r:id="rId64" display="https://plantmarket.ru/predzakaz-osen-2020.html/nid/66979"/>
    <hyperlink ref="C1081" r:id="rId65" display="https://plantmarket.ru/predzakaz-osen-2020.html/nid/67134"/>
    <hyperlink ref="C1076" r:id="rId66" display="https://plantmarket.ru/predzakaz-osen-2020.html/nid/67060"/>
    <hyperlink ref="C1077" r:id="rId67" display="https://plantmarket.ru/predzakaz-osen-2020.html/nid/67061"/>
    <hyperlink ref="C1067" r:id="rId68" display="https://plantmarket.ru/predzakaz-osen-2020.html/nid/66646"/>
    <hyperlink ref="C1061" r:id="rId69" display="https://plantmarket.ru/predzakaz-osen-2020.html/nid/66645"/>
    <hyperlink ref="C1051" r:id="rId70" display="https://plantmarket.ru/predzakaz-osen-2020.html/nid/67240"/>
    <hyperlink ref="C1046" r:id="rId71" display="https://plantmarket.ru/predzakaz-osen-2020.html/nid/67190"/>
    <hyperlink ref="C1245" r:id="rId72" display="https://plantmarket.ru/predzakaz-osen-2020.html/nid/67221"/>
    <hyperlink ref="C202" r:id="rId73" display="https://plantmarket.ru/predzakaz-osen-2020.html/nid/66921"/>
    <hyperlink ref="C415" r:id="rId74" display="https://plantmarket.ru/predzakaz-osen-2020.html/nid/66937"/>
    <hyperlink ref="C420" r:id="rId75" display="https://plantmarket.ru/predzakaz-osen-2020.html/nid/66933"/>
    <hyperlink ref="C445" r:id="rId76" display="https://plantmarket.ru/predzakaz-osen-2020.html/nid/67236"/>
    <hyperlink ref="C70" r:id="rId77" display="https://plantmarket.ru/predzakaz-osen-2020.html/nid/67248"/>
    <hyperlink ref="C109" r:id="rId78" display="https://plantmarket.ru/predzakaz-osen-2020.html/nid/67243"/>
    <hyperlink ref="C814" r:id="rId79" display="https://plantmarket.ru/predzakaz-osen-2020.html/nid/67209"/>
    <hyperlink ref="C809" r:id="rId80" display="https://plantmarket.ru/predzakaz-osen-2020.html/nid/67118"/>
    <hyperlink ref="C807" r:id="rId81" display="https://plantmarket.ru/predzakaz-osen-2020.html/nid/67144"/>
    <hyperlink ref="C804" r:id="rId82" display="https://plantmarket.ru/predzakaz-osen-2020.html/nid/67029"/>
    <hyperlink ref="C780" r:id="rId83" display="https://plantmarket.ru/predzakaz-osen-2020.html/nid/66880"/>
    <hyperlink ref="C748" r:id="rId84" display="https://plantmarket.ru/predzakaz-osen-2020.html/nid/66955"/>
    <hyperlink ref="C747" r:id="rId85" display="https://plantmarket.ru/predzakaz-osen-2020.html/nid/67022"/>
    <hyperlink ref="C745" r:id="rId86" display="https://plantmarket.ru/predzakaz-osen-2020.html/nid/67053"/>
    <hyperlink ref="C742" r:id="rId87" display="https://plantmarket.ru/predzakaz-osen-2020.html/nid/67106"/>
    <hyperlink ref="C741" r:id="rId88" display="https://plantmarket.ru/predzakaz-osen-2020.html/nid/66954"/>
    <hyperlink ref="C730" r:id="rId89" display="https://plantmarket.ru/predzakaz-osen-2020.html/nid/66849"/>
    <hyperlink ref="C724" r:id="rId90" display="https://plantmarket.ru/predzakaz-osen-2020.html/nid/67109"/>
    <hyperlink ref="C692" r:id="rId91" display="https://plantmarket.ru/predzakaz-osen-2020.html/nid/66870"/>
    <hyperlink ref="C690" r:id="rId92" display="https://plantmarket.ru/predzakaz-osen-2020.html/nid/66847"/>
    <hyperlink ref="C687" r:id="rId93" display="https://plantmarket.ru/predzakaz-osen-2020.html/nid/66883"/>
    <hyperlink ref="C700" r:id="rId94" display="https://plantmarket.ru/predzakaz-osen-2020.html/nid/67193"/>
    <hyperlink ref="C699" r:id="rId95" display="https://plantmarket.ru/predzakaz-osen-2020.html/nid/66867"/>
    <hyperlink ref="C672" r:id="rId96" display="https://plantmarket.ru/predzakaz-osen-2020.html/nid/66903"/>
    <hyperlink ref="C668" r:id="rId97" display="https://plantmarket.ru/predzakaz-osen-2020.html/nid/66697"/>
    <hyperlink ref="C583" r:id="rId98" display="https://plantmarket.ru/predzakaz-osen-2020.html/nid/67256"/>
    <hyperlink ref="C480" r:id="rId99" display="https://plantmarket.ru/predzakaz-osen-2020.html/nid/67074"/>
    <hyperlink ref="C472" r:id="rId100" display="https://plantmarket.ru/predzakaz-osen-2020.html/nid/66862"/>
    <hyperlink ref="C460" r:id="rId101" display="https://plantmarket.ru/predzakaz-osen-2020.html/nid/67273"/>
    <hyperlink ref="C444" r:id="rId102" display="https://plantmarket.ru/predzakaz-osen-2020.html/nid/67236"/>
    <hyperlink ref="C425" r:id="rId103" display="https://plantmarket.ru/predzakaz-osen-2020.html/nid/67021"/>
    <hyperlink ref="C408" r:id="rId104" display="https://plantmarket.ru/predzakaz-osen-2020.html/nid/66892"/>
    <hyperlink ref="C404" r:id="rId105" display="https://plantmarket.ru/predzakaz-osen-2020.html/nid/66968"/>
    <hyperlink ref="C400" r:id="rId106" display="https://plantmarket.ru/predzakaz-osen-2020.html/nid/66650"/>
    <hyperlink ref="C394" r:id="rId107" display="https://plantmarket.ru/predzakaz-osen-2020.html/nid/67018"/>
    <hyperlink ref="C391" r:id="rId108" display="https://plantmarket.ru/predzakaz-osen-2020.html/nid/66879"/>
    <hyperlink ref="C384" r:id="rId109" display="https://plantmarket.ru/predzakaz-osen-2020.html/nid/66896"/>
    <hyperlink ref="C375" r:id="rId110" display="https://plantmarket.ru/predzakaz-osen-2020.html/nid/66878"/>
    <hyperlink ref="C378" r:id="rId111" display="https://plantmarket.ru/predzakaz-osen-2020.html/nid/66900"/>
    <hyperlink ref="C370" r:id="rId112" display="https://plantmarket.ru/predzakaz-osen-2020.html/nid/67015"/>
    <hyperlink ref="C366" r:id="rId113" display="https://plantmarket.ru/predzakaz-osen-2020.html/nid/67014"/>
    <hyperlink ref="C364" r:id="rId114" display="https://plantmarket.ru/predzakaz-osen-2020.html/nid/67267"/>
    <hyperlink ref="C354" r:id="rId115" display="https://plantmarket.ru/predzakaz-osen-2020.html/nid/66876"/>
    <hyperlink ref="C352" r:id="rId116" display="https://plantmarket.ru/predzakaz-osen-2020.html/nid/66889"/>
    <hyperlink ref="C325" r:id="rId117" display="https://plantmarket.ru/predzakaz-osen-2020.html/nid/66985"/>
    <hyperlink ref="C326" r:id="rId118" display="https://plantmarket.ru/predzakaz-osen-2020.html/nid/67153"/>
    <hyperlink ref="C318" r:id="rId119" display="https://plantmarket.ru/predzakaz-osen-2020.html/nid/67111"/>
    <hyperlink ref="C306" r:id="rId120" display="https://plantmarket.ru/predzakaz-osen-2020.html/nid/66965"/>
    <hyperlink ref="C303" r:id="rId121" display="https://plantmarket.ru/predzakaz-osen-2020.html/nid/66894"/>
    <hyperlink ref="C285" r:id="rId122" display="https://plantmarket.ru/predzakaz-osen-2020.html/nid/66933"/>
    <hyperlink ref="C278" r:id="rId123" display="https://plantmarket.ru/predzakaz-osen-2020.html/nid/66890"/>
    <hyperlink ref="C275" r:id="rId124" display="https://plantmarket.ru/predzakaz-osen-2020.html/nid/67043"/>
    <hyperlink ref="C267" r:id="rId125" display="https://plantmarket.ru/predzakaz-osen-2020.html/nid/67008"/>
    <hyperlink ref="C256" r:id="rId126" display="https://plantmarket.ru/predzakaz-osen-2020.html/nid/67114"/>
    <hyperlink ref="C255" r:id="rId127" display="https://plantmarket.ru/predzakaz-osen-2020.html/nid/66937"/>
    <hyperlink ref="C248" r:id="rId128" display="https://plantmarket.ru/predzakaz-osen-2020.html/nid/66881"/>
    <hyperlink ref="C219" r:id="rId129" display="https://plantmarket.ru/predzakaz-osen-2020.html/nid/66925"/>
    <hyperlink ref="C215" r:id="rId130" display="https://plantmarket.ru/predzakaz-osen-2020.html/nid/66887"/>
    <hyperlink ref="C212" r:id="rId131" display="https://plantmarket.ru/predzakaz-osen-2020.html/nid/67120"/>
    <hyperlink ref="C193" r:id="rId132" display="https://plantmarket.ru/predzakaz-osen-2020.html/nid/67199"/>
    <hyperlink ref="C189" r:id="rId133" display="https://plantmarket.ru/predzakaz-osen-2020.html/nid/67097"/>
    <hyperlink ref="C188" r:id="rId134" display="https://plantmarket.ru/predzakaz-osen-2020.html/nid/67096"/>
    <hyperlink ref="C187" r:id="rId135" display="https://plantmarket.ru/predzakaz-osen-2020.html/nid/67268"/>
    <hyperlink ref="C174" r:id="rId136" display="https://plantmarket.ru/predzakaz-osen-2020.html/nid/67115"/>
    <hyperlink ref="C173" r:id="rId137" display="https://plantmarket.ru/predzakaz-osen-2020.html/nid/67140"/>
    <hyperlink ref="C167" r:id="rId138" display="https://plantmarket.ru/predzakaz-osen-2020.html/nid/66853"/>
    <hyperlink ref="C149" r:id="rId139" display="https://plantmarket.ru/predzakaz-osen-2020.html/nid/67237"/>
    <hyperlink ref="C146" r:id="rId140" display="https://plantmarket.ru/predzakaz-osen-2020.html/nid/66990"/>
    <hyperlink ref="C118" r:id="rId141" display="https://plantmarket.ru/predzakaz-osen-2020.html/nid/67167"/>
    <hyperlink ref="C117" r:id="rId142" display="https://plantmarket.ru/predzakaz-osen-2020.html/nid/67078"/>
    <hyperlink ref="C114" r:id="rId143" display="https://plantmarket.ru/predzakaz-osen-2020.html/nid/67241"/>
    <hyperlink ref="C108" r:id="rId144" display="https://plantmarket.ru/predzakaz-osen-2020.html/nid/67243"/>
    <hyperlink ref="C93" r:id="rId145" display="https://plantmarket.ru/predzakaz-osen-2020.html/nid/67104"/>
    <hyperlink ref="C79" r:id="rId146" display="https://plantmarket.ru/predzakaz-osen-2020.html/nid/66939"/>
    <hyperlink ref="C73" r:id="rId147" display="https://plantmarket.ru/predzakaz-osen-2020.html/nid/67050"/>
    <hyperlink ref="C69" r:id="rId148" display="https://plantmarket.ru/predzakaz-osen-2020.html/nid/67248"/>
    <hyperlink ref="C59" r:id="rId149" display="https://plantmarket.ru/predzakaz-osen-2020.html/nid/67175"/>
    <hyperlink ref="C46" r:id="rId150" display="https://plantmarket.ru/predzakaz-osen-2020.html/nid/67210"/>
    <hyperlink ref="C33" r:id="rId151" display="https://plantmarket.ru/predzakaz-osen-2020.html/nid/67103"/>
    <hyperlink ref="C20" r:id="rId152" display="https://plantmarket.ru/predzakaz-osen-2020.html/nid/66982"/>
    <hyperlink ref="C409" r:id="rId153" display="https://plantmarket.ru/predzakaz-osen-2020.html/nid/67232"/>
    <hyperlink ref="C403" r:id="rId154" display="https://plantmarket.ru/predzakaz-osen-2020.html/nid/67020"/>
    <hyperlink ref="C277" r:id="rId155" display="https://plantmarket.ru/predzakaz-osen-2020.html/nid/67024"/>
    <hyperlink ref="C274" r:id="rId156" display="https://plantmarket.ru/predzakaz-osen-2020.html/nid/67043"/>
    <hyperlink ref="C244" r:id="rId157" display="https://plantmarket.ru/predzakaz-osen-2020.html/nid/66987"/>
    <hyperlink ref="C72" r:id="rId158" display="https://plantmarket.ru/predzakaz-osen-2020.html/nid/67050"/>
    <hyperlink ref="C703" r:id="rId159" display="https://plantmarket.ru/predzakaz-osen-2020.html/nid/67202"/>
    <hyperlink ref="C639" r:id="rId160" display="https://plantmarket.ru/predzakaz-osen-2020.html/nid/67197"/>
    <hyperlink ref="C634" r:id="rId161" display="https://plantmarket.ru/predzakaz-osen-2020.html/nid/67204"/>
    <hyperlink ref="C194" r:id="rId162" display="https://plantmarket.ru/predzakaz-osen-2020.html/nid/67196"/>
    <hyperlink ref="C582" r:id="rId163" display="https://plantmarket.ru/predzakaz-osen-2020.html/nid/67223"/>
    <hyperlink ref="C613" r:id="rId164" display="https://plantmarket.ru/predzakaz-osen-2020.html/nid/67222"/>
    <hyperlink ref="C823" r:id="rId165" display="https://plantmarket.ru/predzakaz-osen-2020.html/nid/66975"/>
    <hyperlink ref="C346" r:id="rId166" display="https://plantmarket.ru/predzakaz-osen-2020.html/nid/66964"/>
    <hyperlink ref="C398" r:id="rId167" display="https://plantmarket.ru/predzakaz-osen-2020.html/nid/67231"/>
    <hyperlink ref="C350" r:id="rId168" display="https://plantmarket.ru/predzakaz-osen-2020.html/nid/67229"/>
    <hyperlink ref="C826" r:id="rId169" display="https://plantmarket.ru/predzakaz-osen-2020.html/nid/66873"/>
    <hyperlink ref="C671" r:id="rId170" display="https://plantmarket.ru/predzakaz-osen-2020.html/nid/66903"/>
    <hyperlink ref="C410" r:id="rId171" display="https://plantmarket.ru/predzakaz-osen-2020.html/nid/66892"/>
    <hyperlink ref="C383" r:id="rId172" display="https://plantmarket.ru/predzakaz-osen-2020.html/nid/66896"/>
    <hyperlink ref="C374" r:id="rId173" display="https://plantmarket.ru/predzakaz-osen-2020.html/nid/66878"/>
    <hyperlink ref="C258" r:id="rId174" display="https://plantmarket.ru/predzakaz-osen-2020.html/nid/66882"/>
    <hyperlink ref="C291" r:id="rId175" display="https://plantmarket.ru/predzakaz-osen-2020.html/nid/66899"/>
    <hyperlink ref="C281" r:id="rId176" display="https://plantmarket.ru/predzakaz-osen-2020.html/nid/66893"/>
    <hyperlink ref="C221" r:id="rId177" display="https://plantmarket.ru/predzakaz-osen-2020.html/nid/66898"/>
    <hyperlink ref="C816" r:id="rId178" display="https://plantmarket.ru/predzakaz-osen-2020.html/nid/66869"/>
    <hyperlink ref="C696" r:id="rId179" display="https://plantmarket.ru/predzakaz-osen-2020.html/nid/66857"/>
    <hyperlink ref="C165" r:id="rId180" display="https://plantmarket.ru/predzakaz-osen-2020.html/nid/66853"/>
    <hyperlink ref="C338" r:id="rId181" display="https://plantmarket.ru/predzakaz-osen-2020.html/nid/66858"/>
    <hyperlink ref="C1604" r:id="rId182" display="https://plantmarket.ru/predzakaz-osen-2020.html/nid/66717"/>
    <hyperlink ref="C1606" r:id="rId183" display="https://plantmarket.ru/predzakaz-osen-2020.html/nid/66721"/>
    <hyperlink ref="C1326" r:id="rId184" display="https://plantmarket.ru/predzakaz-osen-2020.html/nid/66689"/>
    <hyperlink ref="C1333" r:id="rId185" display="https://plantmarket.ru/predzakaz-osen-2020.html/nid/66710"/>
  </hyperlinks>
  <pageMargins left="0.7" right="0.7" top="0.75" bottom="0.75" header="0.3" footer="0.3"/>
  <pageSetup paperSize="9" orientation="portrait" r:id="rId186"/>
  <drawing r:id="rId1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Предзаказ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</dc:creator>
  <cp:lastModifiedBy>Marina</cp:lastModifiedBy>
  <dcterms:created xsi:type="dcterms:W3CDTF">2020-12-01T07:28:31Z</dcterms:created>
  <dcterms:modified xsi:type="dcterms:W3CDTF">2020-12-09T12:51:43Z</dcterms:modified>
</cp:coreProperties>
</file>